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машкевич\Desktop\НА САЙТ\"/>
    </mc:Choice>
  </mc:AlternateContent>
  <bookViews>
    <workbookView xWindow="0" yWindow="0" windowWidth="21600" windowHeight="9630"/>
  </bookViews>
  <sheets>
    <sheet name="общие итоги_диктан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E33" i="1"/>
  <c r="G33" i="1"/>
  <c r="I33" i="1"/>
  <c r="K33" i="1"/>
  <c r="M33" i="1"/>
  <c r="N33" i="1"/>
  <c r="O33" i="1"/>
  <c r="P33" i="1"/>
  <c r="Q33" i="1"/>
  <c r="C39" i="1" l="1"/>
  <c r="Q12" i="1"/>
  <c r="O12" i="1"/>
  <c r="N12" i="1"/>
  <c r="I12" i="1"/>
  <c r="L39" i="1"/>
  <c r="J39" i="1"/>
  <c r="H39" i="1"/>
  <c r="F39" i="1"/>
  <c r="D39" i="1"/>
  <c r="M39" i="1" s="1"/>
  <c r="Q38" i="1"/>
  <c r="P38" i="1"/>
  <c r="O38" i="1"/>
  <c r="N38" i="1"/>
  <c r="M38" i="1"/>
  <c r="K38" i="1"/>
  <c r="I38" i="1"/>
  <c r="G38" i="1"/>
  <c r="E38" i="1"/>
  <c r="Q37" i="1"/>
  <c r="P37" i="1"/>
  <c r="O37" i="1"/>
  <c r="N37" i="1"/>
  <c r="M37" i="1"/>
  <c r="K37" i="1"/>
  <c r="I37" i="1"/>
  <c r="G37" i="1"/>
  <c r="E37" i="1"/>
  <c r="Q36" i="1"/>
  <c r="P36" i="1"/>
  <c r="O36" i="1"/>
  <c r="N36" i="1"/>
  <c r="M36" i="1"/>
  <c r="K36" i="1"/>
  <c r="I36" i="1"/>
  <c r="G36" i="1"/>
  <c r="E36" i="1"/>
  <c r="Q35" i="1"/>
  <c r="P35" i="1"/>
  <c r="O35" i="1"/>
  <c r="N35" i="1"/>
  <c r="M35" i="1"/>
  <c r="K35" i="1"/>
  <c r="I35" i="1"/>
  <c r="G35" i="1"/>
  <c r="E35" i="1"/>
  <c r="Q34" i="1"/>
  <c r="P34" i="1"/>
  <c r="O34" i="1"/>
  <c r="N34" i="1"/>
  <c r="M34" i="1"/>
  <c r="K34" i="1"/>
  <c r="I34" i="1"/>
  <c r="G34" i="1"/>
  <c r="E34" i="1"/>
  <c r="E39" i="1" l="1"/>
  <c r="O39" i="1"/>
  <c r="Q39" i="1"/>
  <c r="G39" i="1"/>
  <c r="I39" i="1"/>
  <c r="K39" i="1"/>
  <c r="N39" i="1"/>
</calcChain>
</file>

<file path=xl/sharedStrings.xml><?xml version="1.0" encoding="utf-8"?>
<sst xmlns="http://schemas.openxmlformats.org/spreadsheetml/2006/main" count="62" uniqueCount="47">
  <si>
    <t>К-во обучающихся по списку</t>
  </si>
  <si>
    <t>Выполняли работу</t>
  </si>
  <si>
    <t>Выполнили на</t>
  </si>
  <si>
    <t>Успеваемость</t>
  </si>
  <si>
    <t>Качество знаний, %</t>
  </si>
  <si>
    <t>Средний балл</t>
  </si>
  <si>
    <t>СОУ</t>
  </si>
  <si>
    <t>к-во</t>
  </si>
  <si>
    <t>%</t>
  </si>
  <si>
    <t>ИТОГО</t>
  </si>
  <si>
    <t>2025 -  2026  учебный   год</t>
  </si>
  <si>
    <t>УНО/ наименование ООО</t>
  </si>
  <si>
    <t xml:space="preserve">МОУ «Коротнянская МСОШ»        </t>
  </si>
  <si>
    <t>МОУ «Чобручская  МСОШ №2»</t>
  </si>
  <si>
    <t>Слободзейское РУНО</t>
  </si>
  <si>
    <t>Григориопольское УНО</t>
  </si>
  <si>
    <t>МОУ "Дубоссарская МСОШ №3"</t>
  </si>
  <si>
    <t>МОУ "СОРМШ №7" г. Дубоссары</t>
  </si>
  <si>
    <t>МОУ "МООШ с.Гармацкое"</t>
  </si>
  <si>
    <t>МОУ "Цыбулевская МСОШ"</t>
  </si>
  <si>
    <t>МОУ "ООМШ с. Гояны"</t>
  </si>
  <si>
    <t xml:space="preserve">МОУ "Дубовская ОМОШ" </t>
  </si>
  <si>
    <t>МОУ "Красно-Виноградорская ООРМШ</t>
  </si>
  <si>
    <t>Дубоссарское УНО</t>
  </si>
  <si>
    <t>МОУ «Больше-Молокишская СОШ-детский сад»</t>
  </si>
  <si>
    <t>МОУ «Выхватинецкая МСОШ-д/с им. А.Г. Рубинштейна»</t>
  </si>
  <si>
    <t>МОУ «Журская МСОШ»</t>
  </si>
  <si>
    <t>МОУ «Михайловская МООШ-д/с им. Ю.Цуркана»</t>
  </si>
  <si>
    <t>МОУ «Строенецкая СОШ-д/с»</t>
  </si>
  <si>
    <t>Рыбницкое УНО</t>
  </si>
  <si>
    <t>МОУ "Каменская ОСШ№1"</t>
  </si>
  <si>
    <t>Каменское УНО</t>
  </si>
  <si>
    <t>ГОУ</t>
  </si>
  <si>
    <t>ГОУ "Республиканский молдавский теоретический лицей-комплекс"</t>
  </si>
  <si>
    <t>МОУ «Григориопольская ОСШ №1 им.А.Нирши с лицейскими классами»</t>
  </si>
  <si>
    <t>МОУ «Русско-молдавская ОСШ с.Красная Горка»</t>
  </si>
  <si>
    <t>МОУ «Ташлыкская ОСШ Григориопольского района им.А.Антонова»</t>
  </si>
  <si>
    <t>МОУ «Буторская ОСШ Григориопольского района»</t>
  </si>
  <si>
    <t>МОУ «Малаештская ОСШ Григориопольского района»</t>
  </si>
  <si>
    <t>МОУ «Тейская ОСШ Григориопольского района»</t>
  </si>
  <si>
    <t>МОУ «Спейская ОСШ Григориопольского района»</t>
  </si>
  <si>
    <t>ИТОГО по республике</t>
  </si>
  <si>
    <t>МОУ "ООШ с. Дойбаны 1"</t>
  </si>
  <si>
    <t>МОУ «Плотянская МСОШ-д/с имени П. Крученюка»</t>
  </si>
  <si>
    <t>66.7%</t>
  </si>
  <si>
    <t>53.3%</t>
  </si>
  <si>
    <t>Анализ результатов ДПР по молдавскому  языку в 4 классах (диктант)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</si>
</sst>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₽_-;\-* #,##0\ _₽_-;_-* &quot;-&quot;\ _₽_-;_-@_-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1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41" fontId="2" fillId="0" borderId="7" xfId="0" applyNumberFormat="1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1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0" fontId="2" fillId="2" borderId="7" xfId="0" applyNumberFormat="1" applyFont="1" applyFill="1" applyBorder="1" applyAlignment="1">
      <alignment horizontal="center" vertical="center" wrapText="1"/>
    </xf>
    <xf numFmtId="41" fontId="2" fillId="2" borderId="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/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/>
    </xf>
    <xf numFmtId="0" fontId="0" fillId="0" borderId="3" xfId="0" applyBorder="1"/>
    <xf numFmtId="0" fontId="2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vertical="center" wrapText="1"/>
    </xf>
    <xf numFmtId="0" fontId="5" fillId="2" borderId="4" xfId="0" applyFont="1" applyFill="1" applyBorder="1"/>
    <xf numFmtId="0" fontId="5" fillId="0" borderId="4" xfId="0" applyFont="1" applyBorder="1"/>
    <xf numFmtId="0" fontId="2" fillId="2" borderId="4" xfId="0" applyFont="1" applyFill="1" applyBorder="1" applyAlignment="1">
      <alignment horizontal="left" vertical="center"/>
    </xf>
    <xf numFmtId="0" fontId="0" fillId="0" borderId="9" xfId="0" applyBorder="1"/>
    <xf numFmtId="0" fontId="2" fillId="2" borderId="6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1" fontId="6" fillId="0" borderId="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10" fontId="1" fillId="0" borderId="14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tabSelected="1" topLeftCell="B22" workbookViewId="0">
      <selection activeCell="B2" sqref="B2:Q2"/>
    </sheetView>
  </sheetViews>
  <sheetFormatPr defaultRowHeight="15" x14ac:dyDescent="0.25"/>
  <cols>
    <col min="2" max="2" width="44.42578125" customWidth="1"/>
    <col min="3" max="6" width="9" bestFit="1" customWidth="1"/>
    <col min="7" max="7" width="10.28515625" bestFit="1" customWidth="1"/>
    <col min="8" max="13" width="9" bestFit="1" customWidth="1"/>
    <col min="14" max="14" width="9.5703125" bestFit="1" customWidth="1"/>
    <col min="15" max="15" width="10.7109375" bestFit="1" customWidth="1"/>
    <col min="16" max="17" width="9" bestFit="1" customWidth="1"/>
  </cols>
  <sheetData>
    <row r="2" spans="1:17" ht="15.75" x14ac:dyDescent="0.25">
      <c r="B2" s="69" t="s">
        <v>46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5.75" x14ac:dyDescent="0.25">
      <c r="B3" s="70" t="s">
        <v>10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6"/>
      <c r="P3" s="6"/>
      <c r="Q3" s="7"/>
    </row>
    <row r="4" spans="1:17" x14ac:dyDescent="0.25">
      <c r="A4" s="71"/>
      <c r="B4" s="77" t="s">
        <v>11</v>
      </c>
      <c r="C4" s="74" t="s">
        <v>0</v>
      </c>
      <c r="D4" s="76" t="s">
        <v>1</v>
      </c>
      <c r="E4" s="76"/>
      <c r="F4" s="76" t="s">
        <v>2</v>
      </c>
      <c r="G4" s="76"/>
      <c r="H4" s="76"/>
      <c r="I4" s="76"/>
      <c r="J4" s="76"/>
      <c r="K4" s="76"/>
      <c r="L4" s="76"/>
      <c r="M4" s="76"/>
      <c r="N4" s="74" t="s">
        <v>3</v>
      </c>
      <c r="O4" s="74" t="s">
        <v>4</v>
      </c>
      <c r="P4" s="74" t="s">
        <v>5</v>
      </c>
      <c r="Q4" s="75" t="s">
        <v>6</v>
      </c>
    </row>
    <row r="5" spans="1:17" x14ac:dyDescent="0.25">
      <c r="A5" s="72"/>
      <c r="B5" s="77"/>
      <c r="C5" s="74"/>
      <c r="D5" s="76"/>
      <c r="E5" s="76"/>
      <c r="F5" s="76"/>
      <c r="G5" s="76"/>
      <c r="H5" s="76"/>
      <c r="I5" s="76"/>
      <c r="J5" s="76"/>
      <c r="K5" s="76"/>
      <c r="L5" s="76"/>
      <c r="M5" s="76"/>
      <c r="N5" s="74"/>
      <c r="O5" s="74"/>
      <c r="P5" s="74"/>
      <c r="Q5" s="75"/>
    </row>
    <row r="6" spans="1:17" ht="15.75" x14ac:dyDescent="0.25">
      <c r="A6" s="72"/>
      <c r="B6" s="77"/>
      <c r="C6" s="74"/>
      <c r="D6" s="76"/>
      <c r="E6" s="76"/>
      <c r="F6" s="76">
        <v>5</v>
      </c>
      <c r="G6" s="76"/>
      <c r="H6" s="76">
        <v>4</v>
      </c>
      <c r="I6" s="76"/>
      <c r="J6" s="76">
        <v>3</v>
      </c>
      <c r="K6" s="76"/>
      <c r="L6" s="76">
        <v>2</v>
      </c>
      <c r="M6" s="76"/>
      <c r="N6" s="74"/>
      <c r="O6" s="74"/>
      <c r="P6" s="74"/>
      <c r="Q6" s="75"/>
    </row>
    <row r="7" spans="1:17" ht="16.5" thickBot="1" x14ac:dyDescent="0.3">
      <c r="A7" s="73"/>
      <c r="B7" s="77"/>
      <c r="C7" s="74"/>
      <c r="D7" s="1" t="s">
        <v>7</v>
      </c>
      <c r="E7" s="1" t="s">
        <v>8</v>
      </c>
      <c r="F7" s="1" t="s">
        <v>7</v>
      </c>
      <c r="G7" s="1" t="s">
        <v>8</v>
      </c>
      <c r="H7" s="1" t="s">
        <v>7</v>
      </c>
      <c r="I7" s="1" t="s">
        <v>8</v>
      </c>
      <c r="J7" s="1" t="s">
        <v>7</v>
      </c>
      <c r="K7" s="1" t="s">
        <v>8</v>
      </c>
      <c r="L7" s="1" t="s">
        <v>7</v>
      </c>
      <c r="M7" s="1" t="s">
        <v>8</v>
      </c>
      <c r="N7" s="74"/>
      <c r="O7" s="74"/>
      <c r="P7" s="74"/>
      <c r="Q7" s="75"/>
    </row>
    <row r="8" spans="1:17" ht="16.5" thickBot="1" x14ac:dyDescent="0.3">
      <c r="A8" s="41"/>
      <c r="B8" s="29" t="s">
        <v>9</v>
      </c>
      <c r="C8" s="30"/>
      <c r="D8" s="30"/>
      <c r="E8" s="31"/>
      <c r="F8" s="30"/>
      <c r="G8" s="32"/>
      <c r="H8" s="30"/>
      <c r="I8" s="32"/>
      <c r="J8" s="30"/>
      <c r="K8" s="32"/>
      <c r="L8" s="30"/>
      <c r="M8" s="32"/>
      <c r="N8" s="33"/>
      <c r="O8" s="14"/>
      <c r="P8" s="15"/>
      <c r="Q8" s="16"/>
    </row>
    <row r="9" spans="1:17" ht="15.75" x14ac:dyDescent="0.25">
      <c r="A9" s="18"/>
      <c r="B9" s="49" t="s">
        <v>14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9"/>
      <c r="P9" s="19"/>
      <c r="Q9" s="19"/>
    </row>
    <row r="10" spans="1:17" ht="16.5" thickBot="1" x14ac:dyDescent="0.3">
      <c r="A10" s="18">
        <v>40</v>
      </c>
      <c r="B10" s="20" t="s">
        <v>12</v>
      </c>
      <c r="C10" s="25">
        <v>6</v>
      </c>
      <c r="D10" s="26">
        <v>6</v>
      </c>
      <c r="E10" s="27">
        <v>1</v>
      </c>
      <c r="F10" s="25">
        <v>4</v>
      </c>
      <c r="G10" s="27" t="s">
        <v>44</v>
      </c>
      <c r="H10" s="25">
        <v>1</v>
      </c>
      <c r="I10" s="27">
        <v>0.16700000000000001</v>
      </c>
      <c r="J10" s="25">
        <v>0</v>
      </c>
      <c r="K10" s="27">
        <v>0</v>
      </c>
      <c r="L10" s="25">
        <v>1</v>
      </c>
      <c r="M10" s="27">
        <v>0.16700000000000001</v>
      </c>
      <c r="N10" s="28">
        <v>0.83199999999999996</v>
      </c>
      <c r="O10" s="8">
        <v>0.83</v>
      </c>
      <c r="P10" s="9">
        <v>4.3</v>
      </c>
      <c r="Q10" s="10">
        <v>0.8</v>
      </c>
    </row>
    <row r="11" spans="1:17" ht="16.5" thickBot="1" x14ac:dyDescent="0.3">
      <c r="A11" s="18">
        <v>41</v>
      </c>
      <c r="B11" s="20" t="s">
        <v>13</v>
      </c>
      <c r="C11" s="64">
        <v>9</v>
      </c>
      <c r="D11" s="65">
        <v>9</v>
      </c>
      <c r="E11" s="65">
        <v>100</v>
      </c>
      <c r="F11" s="65">
        <v>4</v>
      </c>
      <c r="G11" s="66">
        <v>0.44400000000000001</v>
      </c>
      <c r="H11" s="65">
        <v>2</v>
      </c>
      <c r="I11" s="23">
        <v>0.222</v>
      </c>
      <c r="J11" s="21">
        <v>3</v>
      </c>
      <c r="K11" s="23">
        <v>0.33300000000000002</v>
      </c>
      <c r="L11" s="21">
        <v>0</v>
      </c>
      <c r="M11" s="23" t="s">
        <v>8</v>
      </c>
      <c r="N11" s="24">
        <v>1</v>
      </c>
      <c r="O11" s="3">
        <v>0.67700000000000005</v>
      </c>
      <c r="P11" s="4">
        <v>4.0999999999999996</v>
      </c>
      <c r="Q11" s="5">
        <v>0.70699999999999996</v>
      </c>
    </row>
    <row r="12" spans="1:17" ht="16.5" thickBot="1" x14ac:dyDescent="0.3">
      <c r="A12" s="18">
        <v>43</v>
      </c>
      <c r="B12" s="29" t="s">
        <v>9</v>
      </c>
      <c r="C12" s="30">
        <v>15</v>
      </c>
      <c r="D12" s="30">
        <v>15</v>
      </c>
      <c r="E12" s="31">
        <v>1</v>
      </c>
      <c r="F12" s="30">
        <v>8</v>
      </c>
      <c r="G12" s="32" t="s">
        <v>45</v>
      </c>
      <c r="H12" s="30">
        <v>3</v>
      </c>
      <c r="I12" s="32">
        <f>AVERAGE(I10:I11)</f>
        <v>0.19450000000000001</v>
      </c>
      <c r="J12" s="30">
        <v>3</v>
      </c>
      <c r="K12" s="32">
        <v>0.33300000000000002</v>
      </c>
      <c r="L12" s="30">
        <v>1</v>
      </c>
      <c r="M12" s="32">
        <v>0.16700000000000001</v>
      </c>
      <c r="N12" s="33">
        <f>AVERAGE(N10:N11)</f>
        <v>0.91599999999999993</v>
      </c>
      <c r="O12" s="14">
        <f>AVERAGE(O10:O11)</f>
        <v>0.75350000000000006</v>
      </c>
      <c r="P12" s="15">
        <v>4.2</v>
      </c>
      <c r="Q12" s="16">
        <f>AVERAGE(Q10:Q11)</f>
        <v>0.75350000000000006</v>
      </c>
    </row>
    <row r="13" spans="1:17" ht="15.75" x14ac:dyDescent="0.25">
      <c r="A13" s="18">
        <v>44</v>
      </c>
      <c r="B13" s="37" t="s">
        <v>15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9"/>
      <c r="P13" s="19"/>
      <c r="Q13" s="19"/>
    </row>
    <row r="14" spans="1:17" ht="31.5" x14ac:dyDescent="0.25">
      <c r="A14" s="18">
        <v>45</v>
      </c>
      <c r="B14" s="35" t="s">
        <v>34</v>
      </c>
      <c r="C14" s="21">
        <v>8</v>
      </c>
      <c r="D14" s="22">
        <v>8</v>
      </c>
      <c r="E14" s="23">
        <v>1</v>
      </c>
      <c r="F14" s="21">
        <v>0</v>
      </c>
      <c r="G14" s="23">
        <v>0</v>
      </c>
      <c r="H14" s="21">
        <v>6</v>
      </c>
      <c r="I14" s="23">
        <v>0.75</v>
      </c>
      <c r="J14" s="21">
        <v>2</v>
      </c>
      <c r="K14" s="23">
        <v>0.25</v>
      </c>
      <c r="L14" s="21">
        <v>0</v>
      </c>
      <c r="M14" s="23">
        <v>0</v>
      </c>
      <c r="N14" s="24">
        <v>1</v>
      </c>
      <c r="O14" s="3">
        <v>0.75</v>
      </c>
      <c r="P14" s="4">
        <v>3.7</v>
      </c>
      <c r="Q14" s="5">
        <v>0.56999999999999995</v>
      </c>
    </row>
    <row r="15" spans="1:17" ht="31.5" x14ac:dyDescent="0.25">
      <c r="A15" s="18">
        <v>46</v>
      </c>
      <c r="B15" s="35" t="s">
        <v>35</v>
      </c>
      <c r="C15" s="21">
        <v>5</v>
      </c>
      <c r="D15" s="22">
        <v>5</v>
      </c>
      <c r="E15" s="23">
        <v>1</v>
      </c>
      <c r="F15" s="21">
        <v>2</v>
      </c>
      <c r="G15" s="23">
        <v>0.4</v>
      </c>
      <c r="H15" s="21">
        <v>3</v>
      </c>
      <c r="I15" s="23">
        <v>0.6</v>
      </c>
      <c r="J15" s="21">
        <v>0</v>
      </c>
      <c r="K15" s="23">
        <v>0</v>
      </c>
      <c r="L15" s="21">
        <v>0</v>
      </c>
      <c r="M15" s="23">
        <v>0</v>
      </c>
      <c r="N15" s="24">
        <v>1</v>
      </c>
      <c r="O15" s="3">
        <v>1</v>
      </c>
      <c r="P15" s="4">
        <v>4.4000000000000004</v>
      </c>
      <c r="Q15" s="5">
        <v>0.57999999999999996</v>
      </c>
    </row>
    <row r="16" spans="1:17" ht="47.25" x14ac:dyDescent="0.25">
      <c r="A16" s="18">
        <v>47</v>
      </c>
      <c r="B16" s="35" t="s">
        <v>36</v>
      </c>
      <c r="C16" s="21">
        <v>19</v>
      </c>
      <c r="D16" s="22">
        <v>17</v>
      </c>
      <c r="E16" s="23">
        <v>0.89500000000000002</v>
      </c>
      <c r="F16" s="21">
        <v>6</v>
      </c>
      <c r="G16" s="23">
        <v>0.35</v>
      </c>
      <c r="H16" s="21">
        <v>8</v>
      </c>
      <c r="I16" s="23">
        <v>0.47</v>
      </c>
      <c r="J16" s="21">
        <v>2</v>
      </c>
      <c r="K16" s="23">
        <v>0.12</v>
      </c>
      <c r="L16" s="21">
        <v>1</v>
      </c>
      <c r="M16" s="23">
        <v>0.06</v>
      </c>
      <c r="N16" s="24">
        <v>0.94</v>
      </c>
      <c r="O16" s="3">
        <v>0.82399999999999995</v>
      </c>
      <c r="P16" s="4">
        <v>4.0999999999999996</v>
      </c>
      <c r="Q16" s="5">
        <v>0.69599999999999995</v>
      </c>
    </row>
    <row r="17" spans="1:17" ht="31.5" x14ac:dyDescent="0.25">
      <c r="A17" s="18">
        <v>48</v>
      </c>
      <c r="B17" s="35" t="s">
        <v>37</v>
      </c>
      <c r="C17" s="21">
        <v>12</v>
      </c>
      <c r="D17" s="22">
        <v>12</v>
      </c>
      <c r="E17" s="23">
        <v>1</v>
      </c>
      <c r="F17" s="21">
        <v>3</v>
      </c>
      <c r="G17" s="23">
        <v>0.25</v>
      </c>
      <c r="H17" s="21">
        <v>6</v>
      </c>
      <c r="I17" s="23">
        <v>0.5</v>
      </c>
      <c r="J17" s="21">
        <v>2</v>
      </c>
      <c r="K17" s="23">
        <v>0.17</v>
      </c>
      <c r="L17" s="21">
        <v>1</v>
      </c>
      <c r="M17" s="23">
        <v>0.08</v>
      </c>
      <c r="N17" s="24">
        <v>0.91700000000000004</v>
      </c>
      <c r="O17" s="3">
        <v>0.75</v>
      </c>
      <c r="P17" s="4">
        <v>3.9</v>
      </c>
      <c r="Q17" s="5">
        <v>0.64200000000000002</v>
      </c>
    </row>
    <row r="18" spans="1:17" ht="31.5" x14ac:dyDescent="0.25">
      <c r="A18" s="18">
        <v>49</v>
      </c>
      <c r="B18" s="35" t="s">
        <v>38</v>
      </c>
      <c r="C18" s="21">
        <v>31</v>
      </c>
      <c r="D18" s="22">
        <v>30</v>
      </c>
      <c r="E18" s="23">
        <v>0.96799999999999997</v>
      </c>
      <c r="F18" s="21">
        <v>8</v>
      </c>
      <c r="G18" s="23">
        <v>0.26700000000000002</v>
      </c>
      <c r="H18" s="57">
        <v>12</v>
      </c>
      <c r="I18" s="23">
        <v>0.4</v>
      </c>
      <c r="J18" s="21">
        <v>4</v>
      </c>
      <c r="K18" s="23">
        <v>0.13300000000000001</v>
      </c>
      <c r="L18" s="21">
        <v>6</v>
      </c>
      <c r="M18" s="23">
        <v>0.2</v>
      </c>
      <c r="N18" s="24">
        <v>0.8</v>
      </c>
      <c r="O18" s="3">
        <v>0.66700000000000004</v>
      </c>
      <c r="P18" s="4">
        <v>3.7</v>
      </c>
      <c r="Q18" s="5">
        <v>0.60299999999999998</v>
      </c>
    </row>
    <row r="19" spans="1:17" ht="31.5" x14ac:dyDescent="0.25">
      <c r="A19" s="18">
        <v>50</v>
      </c>
      <c r="B19" s="35" t="s">
        <v>39</v>
      </c>
      <c r="C19" s="21">
        <v>10</v>
      </c>
      <c r="D19" s="22">
        <v>10</v>
      </c>
      <c r="E19" s="23">
        <v>1</v>
      </c>
      <c r="F19" s="21">
        <v>3</v>
      </c>
      <c r="G19" s="23">
        <v>0.3</v>
      </c>
      <c r="H19" s="21">
        <v>5</v>
      </c>
      <c r="I19" s="23">
        <v>0.5</v>
      </c>
      <c r="J19" s="21">
        <v>2</v>
      </c>
      <c r="K19" s="23">
        <v>0.2</v>
      </c>
      <c r="L19" s="21">
        <v>0</v>
      </c>
      <c r="M19" s="23">
        <v>0</v>
      </c>
      <c r="N19" s="24">
        <v>1</v>
      </c>
      <c r="O19" s="3">
        <v>0.8</v>
      </c>
      <c r="P19" s="4">
        <v>4.0999999999999996</v>
      </c>
      <c r="Q19" s="5">
        <v>0.69</v>
      </c>
    </row>
    <row r="20" spans="1:17" ht="32.25" thickBot="1" x14ac:dyDescent="0.3">
      <c r="A20" s="18">
        <v>51</v>
      </c>
      <c r="B20" s="35" t="s">
        <v>40</v>
      </c>
      <c r="C20" s="21">
        <v>8</v>
      </c>
      <c r="D20" s="22">
        <v>8</v>
      </c>
      <c r="E20" s="23">
        <v>1</v>
      </c>
      <c r="F20" s="21">
        <v>3</v>
      </c>
      <c r="G20" s="23">
        <v>0.375</v>
      </c>
      <c r="H20" s="21">
        <v>1</v>
      </c>
      <c r="I20" s="23">
        <v>0.125</v>
      </c>
      <c r="J20" s="21">
        <v>4</v>
      </c>
      <c r="K20" s="23">
        <v>0.5</v>
      </c>
      <c r="L20" s="21">
        <v>0</v>
      </c>
      <c r="M20" s="23">
        <v>0</v>
      </c>
      <c r="N20" s="24">
        <v>1</v>
      </c>
      <c r="O20" s="3">
        <v>0.5</v>
      </c>
      <c r="P20" s="4">
        <v>3.9</v>
      </c>
      <c r="Q20" s="5">
        <v>0.63</v>
      </c>
    </row>
    <row r="21" spans="1:17" ht="16.5" thickBot="1" x14ac:dyDescent="0.3">
      <c r="A21" s="18">
        <v>52</v>
      </c>
      <c r="B21" s="29" t="s">
        <v>9</v>
      </c>
      <c r="C21" s="30">
        <v>93</v>
      </c>
      <c r="D21" s="30">
        <v>90</v>
      </c>
      <c r="E21" s="31">
        <v>0.97</v>
      </c>
      <c r="F21" s="30">
        <v>25</v>
      </c>
      <c r="G21" s="32">
        <v>0.27800000000000002</v>
      </c>
      <c r="H21" s="30">
        <v>41</v>
      </c>
      <c r="I21" s="32">
        <v>0.45600000000000002</v>
      </c>
      <c r="J21" s="30">
        <v>16</v>
      </c>
      <c r="K21" s="32">
        <v>0.17799999999999999</v>
      </c>
      <c r="L21" s="30">
        <v>8</v>
      </c>
      <c r="M21" s="32">
        <v>8.7999999999999995E-2</v>
      </c>
      <c r="N21" s="33">
        <v>0.86639999999999995</v>
      </c>
      <c r="O21" s="14">
        <v>0.63890000000000002</v>
      </c>
      <c r="P21" s="15">
        <v>3.92</v>
      </c>
      <c r="Q21" s="16">
        <v>0.68820000000000003</v>
      </c>
    </row>
    <row r="22" spans="1:17" ht="15.75" x14ac:dyDescent="0.25">
      <c r="A22" s="18">
        <v>53</v>
      </c>
      <c r="B22" s="53" t="s">
        <v>23</v>
      </c>
      <c r="C22" s="42"/>
      <c r="D22" s="42"/>
      <c r="E22" s="43"/>
      <c r="F22" s="42"/>
      <c r="G22" s="44"/>
      <c r="H22" s="42"/>
      <c r="I22" s="44"/>
      <c r="J22" s="42"/>
      <c r="K22" s="44"/>
      <c r="L22" s="42"/>
      <c r="M22" s="44"/>
      <c r="N22" s="45"/>
      <c r="O22" s="46"/>
      <c r="P22" s="47"/>
      <c r="Q22" s="48"/>
    </row>
    <row r="23" spans="1:17" ht="15.75" x14ac:dyDescent="0.25">
      <c r="A23" s="18">
        <v>54</v>
      </c>
      <c r="B23" s="20" t="s">
        <v>16</v>
      </c>
      <c r="C23" s="21">
        <v>9</v>
      </c>
      <c r="D23" s="22">
        <v>7</v>
      </c>
      <c r="E23" s="23">
        <v>0.77800000000000002</v>
      </c>
      <c r="F23" s="21">
        <v>0</v>
      </c>
      <c r="G23" s="23">
        <v>0</v>
      </c>
      <c r="H23" s="21">
        <v>2</v>
      </c>
      <c r="I23" s="23">
        <v>0.42899999999999999</v>
      </c>
      <c r="J23" s="21">
        <v>2</v>
      </c>
      <c r="K23" s="23">
        <v>0.28599999999999998</v>
      </c>
      <c r="L23" s="21">
        <v>2</v>
      </c>
      <c r="M23" s="23">
        <v>0.28599999999999998</v>
      </c>
      <c r="N23" s="24">
        <v>0.71399999999999997</v>
      </c>
      <c r="O23" s="3">
        <v>0.42899999999999999</v>
      </c>
      <c r="P23" s="4">
        <v>3.1</v>
      </c>
      <c r="Q23" s="5">
        <v>0.42299999999999999</v>
      </c>
    </row>
    <row r="24" spans="1:17" ht="15.75" x14ac:dyDescent="0.25">
      <c r="A24" s="18">
        <v>55</v>
      </c>
      <c r="B24" s="20" t="s">
        <v>17</v>
      </c>
      <c r="C24" s="21">
        <v>1</v>
      </c>
      <c r="D24" s="22">
        <v>1</v>
      </c>
      <c r="E24" s="23">
        <v>1</v>
      </c>
      <c r="F24" s="21">
        <v>0</v>
      </c>
      <c r="G24" s="23">
        <v>0</v>
      </c>
      <c r="H24" s="21">
        <v>1</v>
      </c>
      <c r="I24" s="23">
        <v>1</v>
      </c>
      <c r="J24" s="21">
        <v>0</v>
      </c>
      <c r="K24" s="23">
        <v>0</v>
      </c>
      <c r="L24" s="21">
        <v>0</v>
      </c>
      <c r="M24" s="23">
        <v>0</v>
      </c>
      <c r="N24" s="24">
        <v>1</v>
      </c>
      <c r="O24" s="3">
        <v>1</v>
      </c>
      <c r="P24" s="4">
        <v>4</v>
      </c>
      <c r="Q24" s="5">
        <v>0.64</v>
      </c>
    </row>
    <row r="25" spans="1:17" ht="15.75" x14ac:dyDescent="0.25">
      <c r="A25" s="18">
        <v>56</v>
      </c>
      <c r="B25" s="20" t="s">
        <v>18</v>
      </c>
      <c r="C25" s="21">
        <v>2</v>
      </c>
      <c r="D25" s="22">
        <v>2</v>
      </c>
      <c r="E25" s="23">
        <v>1</v>
      </c>
      <c r="F25" s="21">
        <v>1</v>
      </c>
      <c r="G25" s="23">
        <v>0.5</v>
      </c>
      <c r="H25" s="21">
        <v>1</v>
      </c>
      <c r="I25" s="23">
        <v>0</v>
      </c>
      <c r="J25" s="21">
        <v>1</v>
      </c>
      <c r="K25" s="23">
        <v>0.5</v>
      </c>
      <c r="L25" s="21">
        <v>0</v>
      </c>
      <c r="M25" s="23">
        <v>0</v>
      </c>
      <c r="N25" s="24">
        <v>1</v>
      </c>
      <c r="O25" s="3">
        <v>0.5</v>
      </c>
      <c r="P25" s="4">
        <v>4</v>
      </c>
      <c r="Q25" s="5">
        <v>0.68</v>
      </c>
    </row>
    <row r="26" spans="1:17" ht="15.75" x14ac:dyDescent="0.25">
      <c r="A26" s="18">
        <v>57</v>
      </c>
      <c r="B26" s="20" t="s">
        <v>19</v>
      </c>
      <c r="C26" s="21">
        <v>7</v>
      </c>
      <c r="D26" s="22">
        <v>5</v>
      </c>
      <c r="E26" s="23">
        <v>0.72399999999999998</v>
      </c>
      <c r="F26" s="21">
        <v>2</v>
      </c>
      <c r="G26" s="23">
        <v>0.4</v>
      </c>
      <c r="H26" s="21">
        <v>2</v>
      </c>
      <c r="I26" s="23">
        <v>0.4</v>
      </c>
      <c r="J26" s="21">
        <v>0</v>
      </c>
      <c r="K26" s="23">
        <v>0</v>
      </c>
      <c r="L26" s="21">
        <v>1</v>
      </c>
      <c r="M26" s="23">
        <v>0.2</v>
      </c>
      <c r="N26" s="24">
        <v>0.8</v>
      </c>
      <c r="O26" s="3">
        <v>0.8</v>
      </c>
      <c r="P26" s="4">
        <v>4</v>
      </c>
      <c r="Q26" s="5">
        <v>0.68799999999999994</v>
      </c>
    </row>
    <row r="27" spans="1:17" ht="15.75" x14ac:dyDescent="0.25">
      <c r="A27" s="18">
        <v>58</v>
      </c>
      <c r="B27" s="20" t="s">
        <v>20</v>
      </c>
      <c r="C27" s="21">
        <v>1</v>
      </c>
      <c r="D27" s="22">
        <v>1</v>
      </c>
      <c r="E27" s="23">
        <v>1</v>
      </c>
      <c r="F27" s="21">
        <v>0</v>
      </c>
      <c r="G27" s="23">
        <v>0</v>
      </c>
      <c r="H27" s="21">
        <v>1</v>
      </c>
      <c r="I27" s="23">
        <v>1</v>
      </c>
      <c r="J27" s="21">
        <v>1</v>
      </c>
      <c r="K27" s="23">
        <v>0</v>
      </c>
      <c r="L27" s="21">
        <v>0</v>
      </c>
      <c r="M27" s="23">
        <v>0</v>
      </c>
      <c r="N27" s="24">
        <v>1</v>
      </c>
      <c r="O27" s="3">
        <v>0</v>
      </c>
      <c r="P27" s="4">
        <v>3</v>
      </c>
      <c r="Q27" s="5">
        <v>0.36</v>
      </c>
    </row>
    <row r="28" spans="1:17" ht="15.75" x14ac:dyDescent="0.25">
      <c r="A28" s="18">
        <v>59</v>
      </c>
      <c r="B28" s="20" t="s">
        <v>42</v>
      </c>
      <c r="C28" s="21">
        <v>1</v>
      </c>
      <c r="D28" s="22">
        <v>1</v>
      </c>
      <c r="E28" s="23">
        <v>1</v>
      </c>
      <c r="F28" s="21">
        <v>0</v>
      </c>
      <c r="G28" s="23">
        <v>0</v>
      </c>
      <c r="H28" s="21">
        <v>1</v>
      </c>
      <c r="I28" s="23">
        <v>1</v>
      </c>
      <c r="J28" s="21">
        <v>0</v>
      </c>
      <c r="K28" s="23">
        <v>0</v>
      </c>
      <c r="L28" s="21">
        <v>0</v>
      </c>
      <c r="M28" s="23">
        <v>0</v>
      </c>
      <c r="N28" s="24">
        <v>1</v>
      </c>
      <c r="O28" s="3">
        <v>1</v>
      </c>
      <c r="P28" s="4">
        <v>4</v>
      </c>
      <c r="Q28" s="5">
        <v>0.64</v>
      </c>
    </row>
    <row r="29" spans="1:17" ht="15.75" x14ac:dyDescent="0.25">
      <c r="A29" s="41"/>
      <c r="B29" s="20" t="s">
        <v>21</v>
      </c>
      <c r="C29" s="21">
        <v>5</v>
      </c>
      <c r="D29" s="22">
        <v>5</v>
      </c>
      <c r="E29" s="23">
        <v>1</v>
      </c>
      <c r="F29" s="21">
        <v>1</v>
      </c>
      <c r="G29" s="23">
        <v>0</v>
      </c>
      <c r="H29" s="21">
        <v>2</v>
      </c>
      <c r="I29" s="23">
        <v>0.6</v>
      </c>
      <c r="J29" s="21">
        <v>1</v>
      </c>
      <c r="K29" s="23">
        <v>0.1</v>
      </c>
      <c r="L29" s="21">
        <v>1</v>
      </c>
      <c r="M29" s="23">
        <v>0.2</v>
      </c>
      <c r="N29" s="24">
        <v>0.8</v>
      </c>
      <c r="O29" s="3">
        <v>0.6</v>
      </c>
      <c r="P29" s="4">
        <v>3.4</v>
      </c>
      <c r="Q29" s="5">
        <v>0.48799999999999999</v>
      </c>
    </row>
    <row r="30" spans="1:17" ht="16.5" thickBot="1" x14ac:dyDescent="0.3">
      <c r="A30" s="18"/>
      <c r="B30" s="20" t="s">
        <v>22</v>
      </c>
      <c r="C30" s="21">
        <v>1</v>
      </c>
      <c r="D30" s="22">
        <v>1</v>
      </c>
      <c r="E30" s="23">
        <v>1</v>
      </c>
      <c r="F30" s="21">
        <v>0</v>
      </c>
      <c r="G30" s="23">
        <v>0</v>
      </c>
      <c r="H30" s="21">
        <v>0</v>
      </c>
      <c r="I30" s="23">
        <v>1</v>
      </c>
      <c r="J30" s="21">
        <v>1</v>
      </c>
      <c r="K30" s="23">
        <v>0</v>
      </c>
      <c r="L30" s="21">
        <v>0</v>
      </c>
      <c r="M30" s="23">
        <v>0</v>
      </c>
      <c r="N30" s="24">
        <v>1</v>
      </c>
      <c r="O30" s="3">
        <v>0</v>
      </c>
      <c r="P30" s="4">
        <v>3</v>
      </c>
      <c r="Q30" s="5">
        <v>0.36</v>
      </c>
    </row>
    <row r="31" spans="1:17" ht="16.5" thickBot="1" x14ac:dyDescent="0.3">
      <c r="A31" s="18">
        <v>60</v>
      </c>
      <c r="B31" s="29" t="s">
        <v>9</v>
      </c>
      <c r="C31" s="30">
        <f>SUM(C23:C30)</f>
        <v>27</v>
      </c>
      <c r="D31" s="34">
        <v>23</v>
      </c>
      <c r="E31" s="32">
        <v>0.85199999999999998</v>
      </c>
      <c r="F31" s="30">
        <v>4</v>
      </c>
      <c r="G31" s="32">
        <v>0.13</v>
      </c>
      <c r="H31" s="30">
        <v>10</v>
      </c>
      <c r="I31" s="32">
        <v>0.39100000000000001</v>
      </c>
      <c r="J31" s="30">
        <v>6</v>
      </c>
      <c r="K31" s="32">
        <v>0.26100000000000001</v>
      </c>
      <c r="L31" s="30">
        <v>4</v>
      </c>
      <c r="M31" s="32">
        <v>0.17399999999999999</v>
      </c>
      <c r="N31" s="33">
        <v>0.78300000000000003</v>
      </c>
      <c r="O31" s="14">
        <v>0.52200000000000002</v>
      </c>
      <c r="P31" s="15">
        <v>3.4</v>
      </c>
      <c r="Q31" s="16">
        <v>0.51</v>
      </c>
    </row>
    <row r="32" spans="1:17" ht="15.75" x14ac:dyDescent="0.25">
      <c r="A32" s="18">
        <v>62</v>
      </c>
      <c r="B32" s="37" t="s">
        <v>29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2"/>
      <c r="P32" s="52"/>
      <c r="Q32" s="52"/>
    </row>
    <row r="33" spans="1:17" ht="37.15" customHeight="1" x14ac:dyDescent="0.25">
      <c r="A33" s="18">
        <v>64</v>
      </c>
      <c r="B33" s="35" t="s">
        <v>24</v>
      </c>
      <c r="C33" s="58">
        <v>2</v>
      </c>
      <c r="D33" s="59">
        <v>2</v>
      </c>
      <c r="E33" s="60">
        <f t="shared" ref="E33:E39" si="0">100/C33*D33</f>
        <v>100</v>
      </c>
      <c r="F33" s="58"/>
      <c r="G33" s="60">
        <f t="shared" ref="G33:G39" si="1">100/D33*F33</f>
        <v>0</v>
      </c>
      <c r="H33" s="58">
        <v>2</v>
      </c>
      <c r="I33" s="60">
        <f t="shared" ref="I33:I39" si="2">100/D33*H33</f>
        <v>100</v>
      </c>
      <c r="J33" s="58"/>
      <c r="K33" s="60">
        <f t="shared" ref="K33:K39" si="3">100/D33*J33</f>
        <v>0</v>
      </c>
      <c r="L33" s="58"/>
      <c r="M33" s="60">
        <f t="shared" ref="M33:M39" si="4">100/D33*L33</f>
        <v>0</v>
      </c>
      <c r="N33" s="61">
        <f>100*(F33+H33+J33)/D33</f>
        <v>100</v>
      </c>
      <c r="O33" s="61">
        <f>100*(F33+H33)/D33</f>
        <v>100</v>
      </c>
      <c r="P33" s="62">
        <f>(5*F33+4*H33+3*J33+2*L33)/D33</f>
        <v>4</v>
      </c>
      <c r="Q33" s="62">
        <f>(L33*14+J33*36+H33*64+F33*100)/D33</f>
        <v>64</v>
      </c>
    </row>
    <row r="34" spans="1:17" ht="31.5" x14ac:dyDescent="0.25">
      <c r="A34" s="18">
        <v>65</v>
      </c>
      <c r="B34" s="35" t="s">
        <v>25</v>
      </c>
      <c r="C34" s="58">
        <v>3</v>
      </c>
      <c r="D34" s="59">
        <v>2</v>
      </c>
      <c r="E34" s="60">
        <f t="shared" si="0"/>
        <v>66.666666666666671</v>
      </c>
      <c r="F34" s="58">
        <v>1</v>
      </c>
      <c r="G34" s="60">
        <f t="shared" si="1"/>
        <v>50</v>
      </c>
      <c r="H34" s="58"/>
      <c r="I34" s="60">
        <f t="shared" si="2"/>
        <v>0</v>
      </c>
      <c r="J34" s="58">
        <v>1</v>
      </c>
      <c r="K34" s="60">
        <f t="shared" si="3"/>
        <v>50</v>
      </c>
      <c r="L34" s="58"/>
      <c r="M34" s="60">
        <f t="shared" si="4"/>
        <v>0</v>
      </c>
      <c r="N34" s="61">
        <f t="shared" ref="N34:N39" si="5">100*(F34+H34+J34)/D34</f>
        <v>100</v>
      </c>
      <c r="O34" s="61">
        <f t="shared" ref="O34:O39" si="6">100*(F34+H34)/D34</f>
        <v>50</v>
      </c>
      <c r="P34" s="62">
        <f t="shared" ref="P34:P38" si="7">(5*F34+4*H34+3*J34+2*L34)/D34</f>
        <v>4</v>
      </c>
      <c r="Q34" s="62">
        <f t="shared" ref="Q34:Q39" si="8">(L34*14+J34*36+H34*64+F34*100)/D34</f>
        <v>68</v>
      </c>
    </row>
    <row r="35" spans="1:17" ht="15.75" x14ac:dyDescent="0.25">
      <c r="A35" s="18">
        <v>66</v>
      </c>
      <c r="B35" s="35" t="s">
        <v>26</v>
      </c>
      <c r="C35" s="58">
        <v>13</v>
      </c>
      <c r="D35" s="59">
        <v>13</v>
      </c>
      <c r="E35" s="60">
        <f t="shared" si="0"/>
        <v>100</v>
      </c>
      <c r="F35" s="58">
        <v>5</v>
      </c>
      <c r="G35" s="60">
        <f t="shared" si="1"/>
        <v>38.46153846153846</v>
      </c>
      <c r="H35" s="58">
        <v>5</v>
      </c>
      <c r="I35" s="60">
        <f t="shared" si="2"/>
        <v>38.46153846153846</v>
      </c>
      <c r="J35" s="58">
        <v>3</v>
      </c>
      <c r="K35" s="60">
        <f t="shared" si="3"/>
        <v>23.076923076923077</v>
      </c>
      <c r="L35" s="58"/>
      <c r="M35" s="60">
        <f t="shared" si="4"/>
        <v>0</v>
      </c>
      <c r="N35" s="61">
        <f t="shared" si="5"/>
        <v>100</v>
      </c>
      <c r="O35" s="61">
        <f t="shared" si="6"/>
        <v>76.92307692307692</v>
      </c>
      <c r="P35" s="62">
        <f t="shared" si="7"/>
        <v>4.1538461538461542</v>
      </c>
      <c r="Q35" s="62">
        <f t="shared" si="8"/>
        <v>71.384615384615387</v>
      </c>
    </row>
    <row r="36" spans="1:17" ht="31.5" x14ac:dyDescent="0.25">
      <c r="A36" s="18">
        <v>67</v>
      </c>
      <c r="B36" s="35" t="s">
        <v>27</v>
      </c>
      <c r="C36" s="58">
        <v>5</v>
      </c>
      <c r="D36" s="59">
        <v>5</v>
      </c>
      <c r="E36" s="60">
        <f t="shared" si="0"/>
        <v>100</v>
      </c>
      <c r="F36" s="58"/>
      <c r="G36" s="60">
        <f t="shared" si="1"/>
        <v>0</v>
      </c>
      <c r="H36" s="58">
        <v>1</v>
      </c>
      <c r="I36" s="60">
        <f t="shared" si="2"/>
        <v>20</v>
      </c>
      <c r="J36" s="58">
        <v>4</v>
      </c>
      <c r="K36" s="60">
        <f t="shared" si="3"/>
        <v>80</v>
      </c>
      <c r="L36" s="58"/>
      <c r="M36" s="60">
        <f t="shared" si="4"/>
        <v>0</v>
      </c>
      <c r="N36" s="61">
        <f t="shared" si="5"/>
        <v>100</v>
      </c>
      <c r="O36" s="61">
        <f t="shared" si="6"/>
        <v>20</v>
      </c>
      <c r="P36" s="62">
        <f t="shared" si="7"/>
        <v>3.2</v>
      </c>
      <c r="Q36" s="62">
        <f t="shared" si="8"/>
        <v>41.6</v>
      </c>
    </row>
    <row r="37" spans="1:17" ht="31.5" x14ac:dyDescent="0.25">
      <c r="A37" s="18">
        <v>68</v>
      </c>
      <c r="B37" s="35" t="s">
        <v>43</v>
      </c>
      <c r="C37" s="58">
        <v>3</v>
      </c>
      <c r="D37" s="59">
        <v>3</v>
      </c>
      <c r="E37" s="60">
        <f t="shared" si="0"/>
        <v>100</v>
      </c>
      <c r="F37" s="58"/>
      <c r="G37" s="60">
        <f t="shared" si="1"/>
        <v>0</v>
      </c>
      <c r="H37" s="58"/>
      <c r="I37" s="60">
        <f t="shared" si="2"/>
        <v>0</v>
      </c>
      <c r="J37" s="58">
        <v>3</v>
      </c>
      <c r="K37" s="60">
        <f t="shared" si="3"/>
        <v>100</v>
      </c>
      <c r="L37" s="58"/>
      <c r="M37" s="60">
        <f t="shared" si="4"/>
        <v>0</v>
      </c>
      <c r="N37" s="61">
        <f t="shared" si="5"/>
        <v>100</v>
      </c>
      <c r="O37" s="61">
        <f t="shared" si="6"/>
        <v>0</v>
      </c>
      <c r="P37" s="62">
        <f t="shared" si="7"/>
        <v>3</v>
      </c>
      <c r="Q37" s="62">
        <f t="shared" si="8"/>
        <v>36</v>
      </c>
    </row>
    <row r="38" spans="1:17" ht="16.5" thickBot="1" x14ac:dyDescent="0.3">
      <c r="A38" s="41"/>
      <c r="B38" s="36" t="s">
        <v>28</v>
      </c>
      <c r="C38" s="58">
        <v>4</v>
      </c>
      <c r="D38" s="59">
        <v>4</v>
      </c>
      <c r="E38" s="60">
        <f t="shared" si="0"/>
        <v>100</v>
      </c>
      <c r="F38" s="58">
        <v>1</v>
      </c>
      <c r="G38" s="60">
        <f t="shared" si="1"/>
        <v>25</v>
      </c>
      <c r="H38" s="58">
        <v>1</v>
      </c>
      <c r="I38" s="60">
        <f t="shared" si="2"/>
        <v>25</v>
      </c>
      <c r="J38" s="58">
        <v>2</v>
      </c>
      <c r="K38" s="60">
        <f t="shared" si="3"/>
        <v>50</v>
      </c>
      <c r="L38" s="58"/>
      <c r="M38" s="60">
        <f t="shared" si="4"/>
        <v>0</v>
      </c>
      <c r="N38" s="61">
        <f t="shared" si="5"/>
        <v>100</v>
      </c>
      <c r="O38" s="61">
        <f t="shared" si="6"/>
        <v>50</v>
      </c>
      <c r="P38" s="62">
        <f t="shared" si="7"/>
        <v>3.75</v>
      </c>
      <c r="Q38" s="62">
        <f t="shared" si="8"/>
        <v>59</v>
      </c>
    </row>
    <row r="39" spans="1:17" ht="16.5" thickBot="1" x14ac:dyDescent="0.3">
      <c r="A39" s="18"/>
      <c r="B39" s="29" t="s">
        <v>9</v>
      </c>
      <c r="C39" s="58">
        <f>SUM(C33:C38)</f>
        <v>30</v>
      </c>
      <c r="D39" s="58">
        <f>SUM(D33:D38)</f>
        <v>29</v>
      </c>
      <c r="E39" s="60">
        <f t="shared" si="0"/>
        <v>96.666666666666671</v>
      </c>
      <c r="F39" s="58">
        <f>SUM(F33:F38)</f>
        <v>7</v>
      </c>
      <c r="G39" s="60">
        <f t="shared" si="1"/>
        <v>24.137931034482758</v>
      </c>
      <c r="H39" s="58">
        <f>SUM(H33:H38)</f>
        <v>9</v>
      </c>
      <c r="I39" s="60">
        <f t="shared" si="2"/>
        <v>31.034482758620687</v>
      </c>
      <c r="J39" s="58">
        <f>SUM(J33:J38)</f>
        <v>13</v>
      </c>
      <c r="K39" s="60">
        <f t="shared" si="3"/>
        <v>44.827586206896548</v>
      </c>
      <c r="L39" s="58">
        <f>SUM(L33:L38)</f>
        <v>0</v>
      </c>
      <c r="M39" s="60">
        <f t="shared" si="4"/>
        <v>0</v>
      </c>
      <c r="N39" s="61">
        <f t="shared" si="5"/>
        <v>100</v>
      </c>
      <c r="O39" s="61">
        <f t="shared" si="6"/>
        <v>55.172413793103445</v>
      </c>
      <c r="P39" s="62">
        <v>3.8</v>
      </c>
      <c r="Q39" s="62">
        <f t="shared" si="8"/>
        <v>60.137931034482762</v>
      </c>
    </row>
    <row r="40" spans="1:17" ht="15.75" x14ac:dyDescent="0.25">
      <c r="A40" s="18">
        <v>77</v>
      </c>
      <c r="B40" s="50" t="s">
        <v>31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2"/>
      <c r="P40" s="52"/>
      <c r="Q40" s="52"/>
    </row>
    <row r="41" spans="1:17" ht="15.75" x14ac:dyDescent="0.25">
      <c r="A41" s="18">
        <v>80</v>
      </c>
      <c r="B41" s="20" t="s">
        <v>30</v>
      </c>
      <c r="C41" s="21">
        <v>8</v>
      </c>
      <c r="D41" s="22">
        <v>8</v>
      </c>
      <c r="E41" s="23">
        <v>1</v>
      </c>
      <c r="F41" s="21">
        <v>4</v>
      </c>
      <c r="G41" s="23">
        <v>0.5</v>
      </c>
      <c r="H41" s="21">
        <v>3</v>
      </c>
      <c r="I41" s="23">
        <v>0.375</v>
      </c>
      <c r="J41" s="21">
        <v>1</v>
      </c>
      <c r="K41" s="23">
        <v>0.125</v>
      </c>
      <c r="L41" s="21">
        <v>0</v>
      </c>
      <c r="M41" s="23">
        <v>0</v>
      </c>
      <c r="N41" s="24">
        <v>1</v>
      </c>
      <c r="O41" s="3">
        <v>0.87</v>
      </c>
      <c r="P41" s="4">
        <v>4.3</v>
      </c>
      <c r="Q41" s="5">
        <v>0.78500000000000003</v>
      </c>
    </row>
    <row r="42" spans="1:17" ht="16.5" thickBot="1" x14ac:dyDescent="0.3">
      <c r="A42" s="41"/>
      <c r="B42" s="63" t="s">
        <v>9</v>
      </c>
      <c r="C42" s="21">
        <v>8</v>
      </c>
      <c r="D42" s="22">
        <v>8</v>
      </c>
      <c r="E42" s="23">
        <v>1</v>
      </c>
      <c r="F42" s="21">
        <v>4</v>
      </c>
      <c r="G42" s="23">
        <v>0.5</v>
      </c>
      <c r="H42" s="21">
        <v>3</v>
      </c>
      <c r="I42" s="23">
        <v>0.375</v>
      </c>
      <c r="J42" s="21">
        <v>1</v>
      </c>
      <c r="K42" s="23">
        <v>0.125</v>
      </c>
      <c r="L42" s="21">
        <v>0</v>
      </c>
      <c r="M42" s="23">
        <v>0</v>
      </c>
      <c r="N42" s="24">
        <v>1</v>
      </c>
      <c r="O42" s="3">
        <v>0.87</v>
      </c>
      <c r="P42" s="4">
        <v>4.3</v>
      </c>
      <c r="Q42" s="5">
        <v>0.78500000000000003</v>
      </c>
    </row>
    <row r="43" spans="1:17" ht="15.75" x14ac:dyDescent="0.25">
      <c r="A43" s="18">
        <v>114</v>
      </c>
      <c r="B43" s="37" t="s">
        <v>32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19"/>
      <c r="P43" s="19"/>
      <c r="Q43" s="19"/>
    </row>
    <row r="44" spans="1:17" ht="32.25" thickBot="1" x14ac:dyDescent="0.3">
      <c r="A44" s="18">
        <v>119</v>
      </c>
      <c r="B44" s="39" t="s">
        <v>33</v>
      </c>
      <c r="C44" s="40">
        <v>4</v>
      </c>
      <c r="D44" s="22">
        <v>4</v>
      </c>
      <c r="E44" s="23">
        <v>1</v>
      </c>
      <c r="F44" s="40">
        <v>1</v>
      </c>
      <c r="G44" s="23">
        <v>0.25</v>
      </c>
      <c r="H44" s="40">
        <v>2</v>
      </c>
      <c r="I44" s="23">
        <v>0.5</v>
      </c>
      <c r="J44" s="40">
        <v>1</v>
      </c>
      <c r="K44" s="23">
        <v>0.25</v>
      </c>
      <c r="L44" s="40">
        <v>0</v>
      </c>
      <c r="M44" s="23">
        <v>0</v>
      </c>
      <c r="N44" s="24">
        <v>1</v>
      </c>
      <c r="O44" s="3">
        <v>0.75</v>
      </c>
      <c r="P44" s="4">
        <v>4</v>
      </c>
      <c r="Q44" s="2">
        <v>0.6</v>
      </c>
    </row>
    <row r="45" spans="1:17" ht="16.5" thickBot="1" x14ac:dyDescent="0.3">
      <c r="A45" s="18">
        <v>122</v>
      </c>
      <c r="B45" s="11" t="s">
        <v>9</v>
      </c>
      <c r="C45" s="12">
        <v>4</v>
      </c>
      <c r="D45" s="17">
        <v>4</v>
      </c>
      <c r="E45" s="13">
        <v>1</v>
      </c>
      <c r="F45" s="17">
        <v>1</v>
      </c>
      <c r="G45" s="13">
        <v>0.25</v>
      </c>
      <c r="H45" s="17">
        <v>2</v>
      </c>
      <c r="I45" s="13">
        <v>0.5</v>
      </c>
      <c r="J45" s="17">
        <v>1</v>
      </c>
      <c r="K45" s="13">
        <v>0.25</v>
      </c>
      <c r="L45" s="17">
        <v>0</v>
      </c>
      <c r="M45" s="13">
        <v>0</v>
      </c>
      <c r="N45" s="14">
        <v>1</v>
      </c>
      <c r="O45" s="14">
        <v>0.75</v>
      </c>
      <c r="P45" s="15">
        <v>4</v>
      </c>
      <c r="Q45" s="16">
        <v>0.6</v>
      </c>
    </row>
    <row r="46" spans="1:17" ht="16.5" thickBot="1" x14ac:dyDescent="0.3">
      <c r="A46" s="18">
        <v>123</v>
      </c>
      <c r="B46" s="55" t="s">
        <v>41</v>
      </c>
      <c r="C46" s="67">
        <v>177</v>
      </c>
      <c r="D46" s="68">
        <v>169</v>
      </c>
      <c r="E46" s="13">
        <v>0.95499999999999996</v>
      </c>
      <c r="F46" s="56">
        <v>48</v>
      </c>
      <c r="G46" s="13">
        <v>0.28499999999999998</v>
      </c>
      <c r="H46" s="56">
        <v>68</v>
      </c>
      <c r="I46" s="13">
        <v>0.39600000000000002</v>
      </c>
      <c r="J46" s="56">
        <v>40</v>
      </c>
      <c r="K46" s="13">
        <v>0.23699999999999999</v>
      </c>
      <c r="L46" s="56">
        <v>13</v>
      </c>
      <c r="M46" s="13">
        <v>7.6999999999999999E-2</v>
      </c>
      <c r="N46" s="14">
        <v>0.91200000000000003</v>
      </c>
      <c r="O46" s="14">
        <v>0.64200000000000002</v>
      </c>
      <c r="P46" s="15">
        <v>3.88</v>
      </c>
      <c r="Q46" s="16">
        <v>0.63900000000000001</v>
      </c>
    </row>
    <row r="47" spans="1:17" x14ac:dyDescent="0.25">
      <c r="A47" s="18">
        <v>127</v>
      </c>
    </row>
    <row r="48" spans="1:17" x14ac:dyDescent="0.25">
      <c r="A48" s="18">
        <v>128</v>
      </c>
    </row>
    <row r="49" spans="1:1" x14ac:dyDescent="0.25">
      <c r="A49" s="18">
        <v>129</v>
      </c>
    </row>
    <row r="50" spans="1:1" x14ac:dyDescent="0.25">
      <c r="A50" s="41"/>
    </row>
    <row r="51" spans="1:1" x14ac:dyDescent="0.25">
      <c r="A51" s="18"/>
    </row>
    <row r="52" spans="1:1" x14ac:dyDescent="0.25">
      <c r="A52" s="18">
        <v>130</v>
      </c>
    </row>
    <row r="53" spans="1:1" x14ac:dyDescent="0.25">
      <c r="A53" s="18">
        <v>131</v>
      </c>
    </row>
    <row r="54" spans="1:1" x14ac:dyDescent="0.25">
      <c r="A54" s="18">
        <v>132</v>
      </c>
    </row>
    <row r="55" spans="1:1" x14ac:dyDescent="0.25">
      <c r="A55" s="18">
        <v>133</v>
      </c>
    </row>
    <row r="56" spans="1:1" x14ac:dyDescent="0.25">
      <c r="A56" s="18">
        <v>134</v>
      </c>
    </row>
    <row r="57" spans="1:1" x14ac:dyDescent="0.25">
      <c r="A57" s="18">
        <v>135</v>
      </c>
    </row>
    <row r="58" spans="1:1" x14ac:dyDescent="0.25">
      <c r="A58" s="18">
        <v>136</v>
      </c>
    </row>
    <row r="59" spans="1:1" x14ac:dyDescent="0.25">
      <c r="A59" s="41"/>
    </row>
    <row r="60" spans="1:1" x14ac:dyDescent="0.25">
      <c r="A60" s="54"/>
    </row>
  </sheetData>
  <mergeCells count="15">
    <mergeCell ref="B2:Q2"/>
    <mergeCell ref="B3:N3"/>
    <mergeCell ref="A4:A7"/>
    <mergeCell ref="P4:P7"/>
    <mergeCell ref="Q4:Q7"/>
    <mergeCell ref="F6:G6"/>
    <mergeCell ref="H6:I6"/>
    <mergeCell ref="J6:K6"/>
    <mergeCell ref="L6:M6"/>
    <mergeCell ref="B4:B7"/>
    <mergeCell ref="C4:C7"/>
    <mergeCell ref="D4:E6"/>
    <mergeCell ref="F4:M5"/>
    <mergeCell ref="N4:N7"/>
    <mergeCell ref="O4:O7"/>
  </mergeCells>
  <conditionalFormatting sqref="E33:E39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общие итоги_диктант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Наталья Викторовна</dc:creator>
  <cp:lastModifiedBy>Симашкевич Людмила Петровна</cp:lastModifiedBy>
  <dcterms:created xsi:type="dcterms:W3CDTF">2015-06-05T18:19:34Z</dcterms:created>
  <dcterms:modified xsi:type="dcterms:W3CDTF">2026-05-26T05:09:22Z</dcterms:modified>
</cp:coreProperties>
</file>