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е итоги_ДП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7" i="1" l="1"/>
  <c r="Q167" i="1"/>
  <c r="K167" i="1"/>
  <c r="N167" i="1"/>
  <c r="O167" i="1"/>
  <c r="G167" i="1"/>
  <c r="E167" i="1"/>
  <c r="L163" i="1"/>
  <c r="J163" i="1"/>
  <c r="H163" i="1"/>
  <c r="F163" i="1"/>
  <c r="D163" i="1"/>
  <c r="C163" i="1"/>
  <c r="Q28" i="1" l="1"/>
  <c r="Q29" i="1"/>
  <c r="Q30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9" i="1"/>
  <c r="Q160" i="1"/>
  <c r="Q161" i="1"/>
  <c r="Q162" i="1"/>
  <c r="Q163" i="1"/>
  <c r="Q164" i="1"/>
  <c r="Q165" i="1"/>
  <c r="Q166" i="1"/>
  <c r="P28" i="1"/>
  <c r="P29" i="1"/>
  <c r="P30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9" i="1"/>
  <c r="P160" i="1"/>
  <c r="P161" i="1"/>
  <c r="P162" i="1"/>
  <c r="P163" i="1"/>
  <c r="P164" i="1"/>
  <c r="P165" i="1"/>
  <c r="P166" i="1"/>
  <c r="O28" i="1"/>
  <c r="O29" i="1"/>
  <c r="O30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9" i="1"/>
  <c r="O161" i="1"/>
  <c r="O162" i="1"/>
  <c r="O163" i="1"/>
  <c r="O164" i="1"/>
  <c r="O165" i="1"/>
  <c r="O166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9" i="1"/>
  <c r="N160" i="1"/>
  <c r="N161" i="1"/>
  <c r="N162" i="1"/>
  <c r="N163" i="1"/>
  <c r="N164" i="1"/>
  <c r="N165" i="1"/>
  <c r="N166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9" i="1"/>
  <c r="M161" i="1"/>
  <c r="M162" i="1"/>
  <c r="M163" i="1"/>
  <c r="M164" i="1"/>
  <c r="M165" i="1"/>
  <c r="M166" i="1"/>
  <c r="K28" i="1"/>
  <c r="K29" i="1"/>
  <c r="K3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9" i="1"/>
  <c r="K160" i="1"/>
  <c r="K161" i="1"/>
  <c r="K162" i="1"/>
  <c r="K163" i="1"/>
  <c r="K164" i="1"/>
  <c r="K165" i="1"/>
  <c r="K166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9" i="1"/>
  <c r="I160" i="1"/>
  <c r="I161" i="1"/>
  <c r="I162" i="1"/>
  <c r="I163" i="1"/>
  <c r="I164" i="1"/>
  <c r="I165" i="1"/>
  <c r="I166" i="1"/>
  <c r="E164" i="1"/>
  <c r="E165" i="1"/>
  <c r="E166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1" i="1"/>
  <c r="G162" i="1"/>
  <c r="G163" i="1"/>
  <c r="G164" i="1"/>
  <c r="G165" i="1"/>
  <c r="G16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E134" i="1" l="1"/>
  <c r="E128" i="1"/>
  <c r="E124" i="1"/>
  <c r="E105" i="1" l="1"/>
  <c r="E102" i="1"/>
  <c r="E100" i="1"/>
  <c r="E156" i="1" l="1"/>
  <c r="E90" i="1" l="1"/>
  <c r="E28" i="1" l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1" i="1"/>
  <c r="E92" i="1"/>
  <c r="E94" i="1"/>
  <c r="E95" i="1"/>
  <c r="E96" i="1"/>
  <c r="E97" i="1"/>
  <c r="E98" i="1"/>
  <c r="E99" i="1"/>
  <c r="E101" i="1"/>
  <c r="E103" i="1"/>
  <c r="E104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5" i="1"/>
  <c r="E126" i="1"/>
  <c r="E127" i="1"/>
  <c r="E129" i="1"/>
  <c r="E130" i="1"/>
  <c r="E131" i="1"/>
  <c r="E132" i="1"/>
  <c r="E133" i="1"/>
  <c r="E135" i="1"/>
  <c r="E136" i="1"/>
  <c r="E137" i="1"/>
  <c r="E138" i="1"/>
  <c r="E13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7" i="1"/>
  <c r="E159" i="1"/>
  <c r="E161" i="1"/>
  <c r="E162" i="1"/>
  <c r="E163" i="1"/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9" i="1"/>
  <c r="Q9" i="1" l="1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P9" i="1"/>
  <c r="O9" i="1"/>
  <c r="N9" i="1"/>
  <c r="L26" i="1" l="1"/>
  <c r="J26" i="1"/>
  <c r="H26" i="1"/>
  <c r="F26" i="1"/>
  <c r="D26" i="1"/>
  <c r="C26" i="1"/>
  <c r="R26" i="1" l="1"/>
  <c r="Q26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M9" i="1"/>
  <c r="K9" i="1"/>
  <c r="I9" i="1"/>
  <c r="G9" i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9" i="1"/>
</calcChain>
</file>

<file path=xl/sharedStrings.xml><?xml version="1.0" encoding="utf-8"?>
<sst xmlns="http://schemas.openxmlformats.org/spreadsheetml/2006/main" count="181" uniqueCount="165">
  <si>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</si>
  <si>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</si>
  <si>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</si>
  <si>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</si>
  <si>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</si>
  <si>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</si>
  <si>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</si>
  <si>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</si>
  <si>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</si>
  <si>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</si>
  <si>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</si>
  <si>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 xml:space="preserve"> Уно Тирасполь</t>
  </si>
  <si>
    <t>Уно Бендеры</t>
  </si>
  <si>
    <t>УНО/ наименование ООО</t>
  </si>
  <si>
    <t>УНО Днестровск</t>
  </si>
  <si>
    <t>МОУ «Ближнехуторская СОШ»</t>
  </si>
  <si>
    <t>МОУ «Владимировская ОШ -ДС»</t>
  </si>
  <si>
    <t xml:space="preserve">МОУ «Глинойская СОШ»            </t>
  </si>
  <si>
    <t xml:space="preserve">МОУ «Карагашская СОШ»      </t>
  </si>
  <si>
    <t>МОУ «Кицканская СОШ №1»</t>
  </si>
  <si>
    <t xml:space="preserve">МОУ «Кицканская СОШ №2»     </t>
  </si>
  <si>
    <t xml:space="preserve">МОУ «Коротнянская МСОШ»        </t>
  </si>
  <si>
    <t xml:space="preserve">МОУ «Краснянская СОШ»          </t>
  </si>
  <si>
    <t xml:space="preserve">МОУ «Незавертайловская ОШ-д/с №1»   </t>
  </si>
  <si>
    <t xml:space="preserve">МОУ «Незавертайловская ОШ-д/с №2»   </t>
  </si>
  <si>
    <t xml:space="preserve">МОУ «Ново-Андрияшевская ОШ-д/с»    </t>
  </si>
  <si>
    <t xml:space="preserve">МОУ «Ново-Котовская ООШ»      </t>
  </si>
  <si>
    <t xml:space="preserve">МОУ «Парканская СОШ №1»      </t>
  </si>
  <si>
    <t xml:space="preserve">МОУ «Парканская ООШ №2»     </t>
  </si>
  <si>
    <t xml:space="preserve">МОУ «Парканская  ООШ №3»    </t>
  </si>
  <si>
    <t xml:space="preserve">МОУ «Первомайская СОШ №1»  </t>
  </si>
  <si>
    <t xml:space="preserve">МОУ «Первомайская ООШ №2»   </t>
  </si>
  <si>
    <t>МОУ «Слободзейская СОШ №1»</t>
  </si>
  <si>
    <t xml:space="preserve">МОУ «Слободзейская  СОШ №2»  </t>
  </si>
  <si>
    <t xml:space="preserve">МОУ «Слободзейский ТЛК» </t>
  </si>
  <si>
    <t xml:space="preserve">МОУ «Слободзейская  ООШ №4»  </t>
  </si>
  <si>
    <t xml:space="preserve">МОУ «Суклейская РСОШ»        </t>
  </si>
  <si>
    <t xml:space="preserve">МОУ «Терновская РМСОШ»      </t>
  </si>
  <si>
    <t xml:space="preserve">МОУ «Фрунзенская СОШ»      </t>
  </si>
  <si>
    <t>МОУ «Чобручская  МСОШ №2»</t>
  </si>
  <si>
    <t xml:space="preserve">МОУ «Чобручская СОШ №3»     </t>
  </si>
  <si>
    <t>Слободзейское РУНО</t>
  </si>
  <si>
    <t>Григориопольское УНО</t>
  </si>
  <si>
    <t>МОУ "Дубоссарская гимназия №1"</t>
  </si>
  <si>
    <t>МОУ "Дубоссарская РСОШ  №2"</t>
  </si>
  <si>
    <t>МОУ "Дубоссарская МСОШ №3"</t>
  </si>
  <si>
    <t>МОУ  "Дубоссарская РСОШ  №4"</t>
  </si>
  <si>
    <t>МОУ  "Дубоссарская РСОШ  №5"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</si>
  <si>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</si>
  <si>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</si>
  <si>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</si>
  <si>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</si>
  <si>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 xml:space="preserve">МОУ "Дубовская ОМОШ" </t>
  </si>
  <si>
    <t>МОУ "Красно-Виноградорская ООРМШ</t>
  </si>
  <si>
    <t>МОУ "Ново-Комиссаровская  ООРМШ</t>
  </si>
  <si>
    <t>Дубоссарское УНО</t>
  </si>
  <si>
    <t>МОУ «Рыбницкая гимназия №1»</t>
  </si>
  <si>
    <t>МОУ «Рыбницкая РООШ №5»</t>
  </si>
  <si>
    <t>МОУ «Рыбницкая средняя школа №8»</t>
  </si>
  <si>
    <t>МОУ «Рыбницкая РСОШ №10 с г/к»</t>
  </si>
  <si>
    <t>МОУ «Белочинская ООШ-дет. сад»</t>
  </si>
  <si>
    <t>МОУ «Больше-Молокишская СОШ-детский сад»</t>
  </si>
  <si>
    <t>МОУ «Вадатурковская СОШ-д.с»</t>
  </si>
  <si>
    <t>МОУ «Воронковская РСОШ»</t>
  </si>
  <si>
    <t>МОУ «Выхватинецкая МСОШ-д/с им. А.Г. Рубинштейна»</t>
  </si>
  <si>
    <t>МОУ «Гидиримская РООШ»</t>
  </si>
  <si>
    <t>МОУ «Ержовская СОШ»</t>
  </si>
  <si>
    <t>МОУ «Журская МСОШ»</t>
  </si>
  <si>
    <t>МОУ «Колбаснянская РСОШ-д/с»</t>
  </si>
  <si>
    <t>МОУ «Красненьская РСОШ»</t>
  </si>
  <si>
    <t>МОУ «Михайловская МООШ-д/с им. Ю.Цуркана»</t>
  </si>
  <si>
    <t>МОУ «Мокрянская РСОШ-дет.сад»</t>
  </si>
  <si>
    <t>МОУ «Плотянская МСОШ имени П. Крученюка»</t>
  </si>
  <si>
    <t>МОУ «Попенкская РСОШ»</t>
  </si>
  <si>
    <t>МОУ «Строенецкая СОШ-д/с»</t>
  </si>
  <si>
    <t>Рыбницкое УНО</t>
  </si>
  <si>
    <t>МОУ "Каменская ОСШ№1"</t>
  </si>
  <si>
    <t>МОУ "Каменская ОСШГ№2"  5-А</t>
  </si>
  <si>
    <t>МОУ "Каменская ОСШГ№2"  5-Б</t>
  </si>
  <si>
    <t>МОУ "Каменская ОСШГ№2"  5-В</t>
  </si>
  <si>
    <t>МОУ "Каменская ОСШ№3"</t>
  </si>
  <si>
    <t>МОУ "Подоймская ОСШ-детский сад"</t>
  </si>
  <si>
    <t>МОУ "Рашковская ОСШ-детский сад им.Ф.И.Жарчинского"</t>
  </si>
  <si>
    <t>МОУ "Катериновская ОСШ им. А.С.Пушкина"</t>
  </si>
  <si>
    <t>МОУ "ОШ-детский сад с.Слобода-Рашково"</t>
  </si>
  <si>
    <t>МОУ "Севериновская ООШ-детский сад"</t>
  </si>
  <si>
    <t>МОУ "ОШ-детский сад с.Хрустовая"</t>
  </si>
  <si>
    <t>МОУ "Ротарская ООШ-детский сад"</t>
  </si>
  <si>
    <t>МОУ "Кузьминская ООШ-детский сад им. Иона Солтыса"</t>
  </si>
  <si>
    <t>МОУ "Грушковская ООШ-детский сад"</t>
  </si>
  <si>
    <t>Каменское УНО</t>
  </si>
  <si>
    <t>ГОУ</t>
  </si>
  <si>
    <t>ГОУ "Республиканский украинский теоретический лицей-комплекс"</t>
  </si>
  <si>
    <t>ГОУ "Республиканский молдавский теоретический лицей-комплекс"</t>
  </si>
  <si>
    <t>ГОУ  "Попенкская школа-интернат для детей-сирот и детей, оставшихся без попечения родителей"</t>
  </si>
  <si>
    <t>ГОУ  "Парканская средняя обшеобразовательная школа -интернат"</t>
  </si>
  <si>
    <t>МОУ "Тираспольская СШ №2 им.А.С.Пушкина"</t>
  </si>
  <si>
    <t>МОУ "Тираспольская СШ №3 им. А.П.Чехова"</t>
  </si>
  <si>
    <t>МОУ "Тираспольская СШ №5"</t>
  </si>
  <si>
    <t>МОУ "Тираспольская гуманитарно-математическая гимназия"</t>
  </si>
  <si>
    <t>МОУ "Тираспольская СШ №7"</t>
  </si>
  <si>
    <t>МОУ "Тираспольская СШ №8"</t>
  </si>
  <si>
    <t>МОУ "Тираспольская СШ №9"</t>
  </si>
  <si>
    <t>МОУ "Тираспольская СШ №10"</t>
  </si>
  <si>
    <t>МОУ "Тираспольская СШ №11"</t>
  </si>
  <si>
    <t>МОУ "Тираспольская СШК №12"</t>
  </si>
  <si>
    <t>МОУ "Тираспольская СШ №14"</t>
  </si>
  <si>
    <t>МОУ "Тираспольская СШ №15"</t>
  </si>
  <si>
    <t>МОУ "Тираспольская СШ №16"</t>
  </si>
  <si>
    <t>МОУ "Тираспольская СШ №17 им.В.Ф.Раевского"</t>
  </si>
  <si>
    <t>МОУ "Тираспольская СШГК №18"</t>
  </si>
  <si>
    <t>МОУ "Днестровская СШ №1 им. Б.С. Паламарчука"</t>
  </si>
  <si>
    <t>МОУ "Днестровская СШ №2"</t>
  </si>
  <si>
    <t>МОУ "Бендерская гимназия № 1"</t>
  </si>
  <si>
    <t>МОУ "Бендерская гимназия № 2"</t>
  </si>
  <si>
    <t>МОУ "Бендерская гимназия № 3 им.Котляревского"</t>
  </si>
  <si>
    <t>МОУ "Бендерская СОШ № 2"</t>
  </si>
  <si>
    <t>МОУ "Бендерская СОШ № 11"</t>
  </si>
  <si>
    <t>МОУ "Бендерская ООШ № 4"</t>
  </si>
  <si>
    <t>МОУ "Бендерская СОШ № 5"</t>
  </si>
  <si>
    <t>МОУ "Бендерская СОШ № 13"</t>
  </si>
  <si>
    <t>МОУ "Бендерская СОШ № 14"</t>
  </si>
  <si>
    <t>МОУ "Бендерская СОШ № 15"</t>
  </si>
  <si>
    <t>МОУ "Бендерская СОШ № 16"</t>
  </si>
  <si>
    <t>МОУ "Бендерская СОШ № 17"</t>
  </si>
  <si>
    <t>МОУ "Бендерская СОШ № 18"</t>
  </si>
  <si>
    <t>МОУ "Бендерская СОШ № 20"</t>
  </si>
  <si>
    <t>МОУ «Григориопольская ОСШ №1 им.А.Нирши с лицейскими классами»</t>
  </si>
  <si>
    <t>МОУ «Григориопольская ОСШ №2 им.А.Стоева с лицейскими классами»</t>
  </si>
  <si>
    <t>МОУ «Русско-молдавская ОСШ с.Красная Горка»</t>
  </si>
  <si>
    <t>МОУ «Маякская ОСШ им.С.К.Колесниченко Григориопольского района»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</si>
  <si>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</si>
  <si>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</si>
  <si>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</si>
  <si>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</si>
  <si>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</si>
  <si>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МОУ «Шипская ОСШ Григориопольского района им.А.Паши»</t>
  </si>
  <si>
    <t>МОУ «Кармановская ОСШ Григориопольского района»</t>
  </si>
  <si>
    <t>МОУ «Бычковская  ОСШ- ДС Григориопольского района»</t>
  </si>
  <si>
    <t>МОУ «Глинянская ОСШ Григориопольского района»</t>
  </si>
  <si>
    <t>МОУ «Красногорская ООШ Григориопольского района»</t>
  </si>
  <si>
    <t>МОУ «Винограднянская ОСШ-ДС им.А.В.Танасейчука Григориопольского района»</t>
  </si>
  <si>
    <t>МОУ «Рыбницкий ТЛ-К»</t>
  </si>
  <si>
    <t>МОУ «Рыбницкая УСОШ №1 с гимназическими классами»</t>
  </si>
  <si>
    <t>МОУ «Рыбницкая РСОШ №3»</t>
  </si>
  <si>
    <t>МОУ «Рыбницкая РСОШ № 6 с л/к»</t>
  </si>
  <si>
    <t>МОУ «Рыбницкая РМСОШ № 9»</t>
  </si>
  <si>
    <t>МОУ «Рыбницкая РСОШ №11»</t>
  </si>
  <si>
    <t>МОУ «Рыбницкая СОШ-И»</t>
  </si>
  <si>
    <t>ИТОГО по республике</t>
  </si>
  <si>
    <t>МОУ "КОШДС"</t>
  </si>
  <si>
    <t>МС(К)ОУ №44</t>
  </si>
  <si>
    <t>МОУ "Броштянская РООШ-д.с"</t>
  </si>
  <si>
    <t>МОУ "Колосовская ООШ-д.с Григориоплльского р."</t>
  </si>
  <si>
    <t>МОУ "Краснооктябрьская НОШ-детский сад"</t>
  </si>
  <si>
    <t>МОУ "ОРОШ с.Джержинское"</t>
  </si>
  <si>
    <t>МОУ "ОРОШ с.Дойбаны 2"</t>
  </si>
  <si>
    <t>МОУ "ОРОШ с.Дойбаны 1"</t>
  </si>
  <si>
    <t>МОУ "Гарабская РООШ-д.с"</t>
  </si>
  <si>
    <t>МОУ "Ленинская РООШ-д.с."</t>
  </si>
  <si>
    <t xml:space="preserve">ИТОГО </t>
  </si>
  <si>
    <t>ИМЫ "ШММКЖ №2" с.Коротна</t>
  </si>
  <si>
    <t>ИМЫ "ШММКЖ №2" с. Чобручи</t>
  </si>
  <si>
    <t>Анализ диагностической проверочной работы по математике 4 класс</t>
  </si>
  <si>
    <t>Анализ результатов ДПР по математике в 4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</si>
</sst>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1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1" fontId="2" fillId="2" borderId="7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0" fillId="0" borderId="3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11" xfId="0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1" fontId="2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3" fillId="3" borderId="4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left" vertical="center"/>
    </xf>
    <xf numFmtId="0" fontId="5" fillId="3" borderId="4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41" fontId="2" fillId="3" borderId="7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3"/>
  <sheetViews>
    <sheetView tabSelected="1" topLeftCell="B1" workbookViewId="0">
      <selection activeCell="B2" sqref="B2:Q2"/>
    </sheetView>
  </sheetViews>
  <sheetFormatPr defaultRowHeight="15" x14ac:dyDescent="0.25"/>
  <cols>
    <col min="2" max="2" width="54.42578125" customWidth="1"/>
    <col min="3" max="4" width="9" bestFit="1" customWidth="1"/>
    <col min="5" max="5" width="10.7109375" bestFit="1" customWidth="1"/>
    <col min="6" max="8" width="9" bestFit="1" customWidth="1"/>
    <col min="9" max="9" width="9.5703125" bestFit="1" customWidth="1"/>
    <col min="10" max="13" width="9" bestFit="1" customWidth="1"/>
    <col min="14" max="14" width="9.140625" bestFit="1" customWidth="1"/>
    <col min="15" max="17" width="9" bestFit="1" customWidth="1"/>
  </cols>
  <sheetData>
    <row r="2" spans="1:18" ht="15.75" x14ac:dyDescent="0.25">
      <c r="B2" s="71" t="s">
        <v>164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15.75" x14ac:dyDescent="0.25">
      <c r="B3" s="72" t="s">
        <v>10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3"/>
      <c r="P3" s="3"/>
      <c r="Q3" s="4"/>
    </row>
    <row r="4" spans="1:18" x14ac:dyDescent="0.25">
      <c r="A4" s="73"/>
      <c r="B4" s="79" t="s">
        <v>13</v>
      </c>
      <c r="C4" s="76" t="s">
        <v>0</v>
      </c>
      <c r="D4" s="78" t="s">
        <v>1</v>
      </c>
      <c r="E4" s="78"/>
      <c r="F4" s="78" t="s">
        <v>2</v>
      </c>
      <c r="G4" s="78"/>
      <c r="H4" s="78"/>
      <c r="I4" s="78"/>
      <c r="J4" s="78"/>
      <c r="K4" s="78"/>
      <c r="L4" s="78"/>
      <c r="M4" s="78"/>
      <c r="N4" s="76" t="s">
        <v>3</v>
      </c>
      <c r="O4" s="76" t="s">
        <v>4</v>
      </c>
      <c r="P4" s="76" t="s">
        <v>5</v>
      </c>
      <c r="Q4" s="77" t="s">
        <v>6</v>
      </c>
    </row>
    <row r="5" spans="1:18" x14ac:dyDescent="0.25">
      <c r="A5" s="74"/>
      <c r="B5" s="79"/>
      <c r="C5" s="76"/>
      <c r="D5" s="78"/>
      <c r="E5" s="78"/>
      <c r="F5" s="78"/>
      <c r="G5" s="78"/>
      <c r="H5" s="78"/>
      <c r="I5" s="78"/>
      <c r="J5" s="78"/>
      <c r="K5" s="78"/>
      <c r="L5" s="78"/>
      <c r="M5" s="78"/>
      <c r="N5" s="76"/>
      <c r="O5" s="76"/>
      <c r="P5" s="76"/>
      <c r="Q5" s="77"/>
    </row>
    <row r="6" spans="1:18" ht="15.75" x14ac:dyDescent="0.25">
      <c r="A6" s="74"/>
      <c r="B6" s="79"/>
      <c r="C6" s="76"/>
      <c r="D6" s="78"/>
      <c r="E6" s="78"/>
      <c r="F6" s="78">
        <v>5</v>
      </c>
      <c r="G6" s="78"/>
      <c r="H6" s="78">
        <v>4</v>
      </c>
      <c r="I6" s="78"/>
      <c r="J6" s="78">
        <v>3</v>
      </c>
      <c r="K6" s="78"/>
      <c r="L6" s="78">
        <v>2</v>
      </c>
      <c r="M6" s="78"/>
      <c r="N6" s="76"/>
      <c r="O6" s="76"/>
      <c r="P6" s="76"/>
      <c r="Q6" s="77"/>
    </row>
    <row r="7" spans="1:18" ht="15.75" x14ac:dyDescent="0.25">
      <c r="A7" s="75"/>
      <c r="B7" s="79"/>
      <c r="C7" s="76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76"/>
      <c r="O7" s="76"/>
      <c r="P7" s="76"/>
      <c r="Q7" s="77"/>
    </row>
    <row r="8" spans="1:18" ht="15.75" x14ac:dyDescent="0.25">
      <c r="A8" s="9"/>
      <c r="B8" s="51" t="s">
        <v>11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2"/>
      <c r="O8" s="52"/>
      <c r="P8" s="52"/>
      <c r="Q8" s="54"/>
    </row>
    <row r="9" spans="1:18" ht="15.75" x14ac:dyDescent="0.25">
      <c r="A9" s="9">
        <v>1</v>
      </c>
      <c r="B9" s="28" t="s">
        <v>96</v>
      </c>
      <c r="C9" s="11">
        <v>123</v>
      </c>
      <c r="D9" s="12">
        <v>116</v>
      </c>
      <c r="E9" s="13">
        <f>D9/C9</f>
        <v>0.94308943089430897</v>
      </c>
      <c r="F9" s="11">
        <v>27</v>
      </c>
      <c r="G9" s="13">
        <f>F9/D9</f>
        <v>0.23275862068965517</v>
      </c>
      <c r="H9" s="11">
        <v>47</v>
      </c>
      <c r="I9" s="13">
        <f>H9/D9</f>
        <v>0.40517241379310343</v>
      </c>
      <c r="J9" s="11">
        <v>36</v>
      </c>
      <c r="K9" s="13">
        <f>J9/D9</f>
        <v>0.31034482758620691</v>
      </c>
      <c r="L9" s="11">
        <v>6</v>
      </c>
      <c r="M9" s="13">
        <f>L9/D9</f>
        <v>5.1724137931034482E-2</v>
      </c>
      <c r="N9" s="13">
        <f>(F9+H9+J9)/D9</f>
        <v>0.94827586206896552</v>
      </c>
      <c r="O9" s="2">
        <f>(F9+H9)/D9</f>
        <v>0.63793103448275867</v>
      </c>
      <c r="P9" s="42">
        <f>(5*F9+4*H9+3*J9+2*L9)/D9</f>
        <v>3.8189655172413794</v>
      </c>
      <c r="Q9" s="2">
        <f>(F9*1+H9*0.64+J9*0.36+L9*0.16)/D9</f>
        <v>0.61206896551724121</v>
      </c>
      <c r="R9">
        <f>F9+J9+L9+H9</f>
        <v>116</v>
      </c>
    </row>
    <row r="10" spans="1:18" ht="15.75" x14ac:dyDescent="0.25">
      <c r="A10" s="9">
        <v>2</v>
      </c>
      <c r="B10" s="28" t="s">
        <v>97</v>
      </c>
      <c r="C10" s="11">
        <v>73</v>
      </c>
      <c r="D10" s="12">
        <v>69</v>
      </c>
      <c r="E10" s="13">
        <f t="shared" ref="E10:E71" si="0">D10/C10</f>
        <v>0.9452054794520548</v>
      </c>
      <c r="F10" s="11">
        <v>18</v>
      </c>
      <c r="G10" s="13">
        <f t="shared" ref="G10:G71" si="1">F10/D10</f>
        <v>0.2608695652173913</v>
      </c>
      <c r="H10" s="11">
        <v>25</v>
      </c>
      <c r="I10" s="13">
        <f t="shared" ref="I10:I71" si="2">H10/D10</f>
        <v>0.36231884057971014</v>
      </c>
      <c r="J10" s="11">
        <v>23</v>
      </c>
      <c r="K10" s="13">
        <f t="shared" ref="K10:K71" si="3">J10/D10</f>
        <v>0.33333333333333331</v>
      </c>
      <c r="L10" s="11">
        <v>3</v>
      </c>
      <c r="M10" s="13">
        <f t="shared" ref="M10:M71" si="4">L10/D10</f>
        <v>4.3478260869565216E-2</v>
      </c>
      <c r="N10" s="13">
        <f t="shared" ref="N10:N25" si="5">(F10+H10+J10)/D10</f>
        <v>0.95652173913043481</v>
      </c>
      <c r="O10" s="2">
        <f t="shared" ref="O10:O71" si="6">(F10+H10)/D10</f>
        <v>0.62318840579710144</v>
      </c>
      <c r="P10" s="42">
        <f t="shared" ref="P10:P71" si="7">(5*F10+4*H10+3*J10+2*L10)/D10</f>
        <v>3.8405797101449277</v>
      </c>
      <c r="Q10" s="2">
        <f t="shared" ref="Q10:Q71" si="8">(F10*1+H10*0.64+J10*0.36+L10*0.16)/D10</f>
        <v>0.61971014492753618</v>
      </c>
      <c r="R10">
        <f t="shared" ref="R10:R37" si="9">F10+J10+L10+H10</f>
        <v>69</v>
      </c>
    </row>
    <row r="11" spans="1:18" ht="15.75" x14ac:dyDescent="0.25">
      <c r="A11" s="9">
        <v>3</v>
      </c>
      <c r="B11" s="28" t="s">
        <v>98</v>
      </c>
      <c r="C11" s="11">
        <v>109</v>
      </c>
      <c r="D11" s="12">
        <v>100</v>
      </c>
      <c r="E11" s="13">
        <f t="shared" si="0"/>
        <v>0.91743119266055051</v>
      </c>
      <c r="F11" s="11">
        <v>28</v>
      </c>
      <c r="G11" s="13">
        <f t="shared" si="1"/>
        <v>0.28000000000000003</v>
      </c>
      <c r="H11" s="11">
        <v>45</v>
      </c>
      <c r="I11" s="13">
        <f t="shared" si="2"/>
        <v>0.45</v>
      </c>
      <c r="J11" s="11">
        <v>26</v>
      </c>
      <c r="K11" s="13">
        <f t="shared" si="3"/>
        <v>0.26</v>
      </c>
      <c r="L11" s="11">
        <v>1</v>
      </c>
      <c r="M11" s="13">
        <f t="shared" si="4"/>
        <v>0.01</v>
      </c>
      <c r="N11" s="13">
        <f t="shared" si="5"/>
        <v>0.99</v>
      </c>
      <c r="O11" s="2">
        <f t="shared" si="6"/>
        <v>0.73</v>
      </c>
      <c r="P11" s="42">
        <f t="shared" si="7"/>
        <v>4</v>
      </c>
      <c r="Q11" s="2">
        <f t="shared" si="8"/>
        <v>0.6631999999999999</v>
      </c>
      <c r="R11">
        <f t="shared" si="9"/>
        <v>100</v>
      </c>
    </row>
    <row r="12" spans="1:18" ht="31.5" x14ac:dyDescent="0.25">
      <c r="A12" s="9">
        <v>4</v>
      </c>
      <c r="B12" s="28" t="s">
        <v>99</v>
      </c>
      <c r="C12" s="11">
        <v>119</v>
      </c>
      <c r="D12" s="12">
        <v>114</v>
      </c>
      <c r="E12" s="13">
        <f t="shared" si="0"/>
        <v>0.95798319327731096</v>
      </c>
      <c r="F12" s="11">
        <v>46</v>
      </c>
      <c r="G12" s="13">
        <f t="shared" si="1"/>
        <v>0.40350877192982454</v>
      </c>
      <c r="H12" s="11">
        <v>58</v>
      </c>
      <c r="I12" s="13">
        <f t="shared" si="2"/>
        <v>0.50877192982456143</v>
      </c>
      <c r="J12" s="11">
        <v>10</v>
      </c>
      <c r="K12" s="13">
        <f t="shared" si="3"/>
        <v>8.771929824561403E-2</v>
      </c>
      <c r="L12" s="11">
        <v>0</v>
      </c>
      <c r="M12" s="13">
        <f t="shared" si="4"/>
        <v>0</v>
      </c>
      <c r="N12" s="13">
        <f t="shared" si="5"/>
        <v>1</v>
      </c>
      <c r="O12" s="2">
        <f t="shared" si="6"/>
        <v>0.91228070175438591</v>
      </c>
      <c r="P12" s="42">
        <f t="shared" si="7"/>
        <v>4.3157894736842106</v>
      </c>
      <c r="Q12" s="2">
        <f t="shared" si="8"/>
        <v>0.76070175438596488</v>
      </c>
      <c r="R12">
        <f t="shared" si="9"/>
        <v>114</v>
      </c>
    </row>
    <row r="13" spans="1:18" ht="15.75" x14ac:dyDescent="0.25">
      <c r="A13" s="9">
        <v>5</v>
      </c>
      <c r="B13" s="28" t="s">
        <v>100</v>
      </c>
      <c r="C13" s="11">
        <v>44</v>
      </c>
      <c r="D13" s="12">
        <v>42</v>
      </c>
      <c r="E13" s="13">
        <f t="shared" si="0"/>
        <v>0.95454545454545459</v>
      </c>
      <c r="F13" s="11">
        <v>10</v>
      </c>
      <c r="G13" s="13">
        <f t="shared" si="1"/>
        <v>0.23809523809523808</v>
      </c>
      <c r="H13" s="11">
        <v>15</v>
      </c>
      <c r="I13" s="13">
        <f t="shared" si="2"/>
        <v>0.35714285714285715</v>
      </c>
      <c r="J13" s="11">
        <v>15</v>
      </c>
      <c r="K13" s="13">
        <f t="shared" si="3"/>
        <v>0.35714285714285715</v>
      </c>
      <c r="L13" s="11">
        <v>2</v>
      </c>
      <c r="M13" s="13">
        <f t="shared" si="4"/>
        <v>4.7619047619047616E-2</v>
      </c>
      <c r="N13" s="13">
        <f t="shared" si="5"/>
        <v>0.95238095238095233</v>
      </c>
      <c r="O13" s="2">
        <f t="shared" si="6"/>
        <v>0.59523809523809523</v>
      </c>
      <c r="P13" s="42">
        <f t="shared" si="7"/>
        <v>3.7857142857142856</v>
      </c>
      <c r="Q13" s="2">
        <f t="shared" si="8"/>
        <v>0.60285714285714287</v>
      </c>
      <c r="R13">
        <f t="shared" si="9"/>
        <v>42</v>
      </c>
    </row>
    <row r="14" spans="1:18" ht="15.75" x14ac:dyDescent="0.25">
      <c r="A14" s="9">
        <v>6</v>
      </c>
      <c r="B14" s="28" t="s">
        <v>101</v>
      </c>
      <c r="C14" s="11">
        <v>53</v>
      </c>
      <c r="D14" s="12">
        <v>51</v>
      </c>
      <c r="E14" s="13">
        <f t="shared" si="0"/>
        <v>0.96226415094339623</v>
      </c>
      <c r="F14" s="11">
        <v>10</v>
      </c>
      <c r="G14" s="13">
        <f t="shared" si="1"/>
        <v>0.19607843137254902</v>
      </c>
      <c r="H14" s="11">
        <v>24</v>
      </c>
      <c r="I14" s="13">
        <f t="shared" si="2"/>
        <v>0.47058823529411764</v>
      </c>
      <c r="J14" s="11">
        <v>12</v>
      </c>
      <c r="K14" s="13">
        <f t="shared" si="3"/>
        <v>0.23529411764705882</v>
      </c>
      <c r="L14" s="11">
        <v>5</v>
      </c>
      <c r="M14" s="13">
        <f t="shared" si="4"/>
        <v>9.8039215686274508E-2</v>
      </c>
      <c r="N14" s="13">
        <f t="shared" si="5"/>
        <v>0.90196078431372551</v>
      </c>
      <c r="O14" s="2">
        <f t="shared" si="6"/>
        <v>0.66666666666666663</v>
      </c>
      <c r="P14" s="42">
        <f t="shared" si="7"/>
        <v>3.7647058823529411</v>
      </c>
      <c r="Q14" s="2">
        <f t="shared" si="8"/>
        <v>0.59764705882352942</v>
      </c>
      <c r="R14">
        <f t="shared" si="9"/>
        <v>51</v>
      </c>
    </row>
    <row r="15" spans="1:18" ht="15.75" x14ac:dyDescent="0.25">
      <c r="A15" s="9">
        <v>7</v>
      </c>
      <c r="B15" s="28" t="s">
        <v>102</v>
      </c>
      <c r="C15" s="11">
        <v>189</v>
      </c>
      <c r="D15" s="12">
        <v>175</v>
      </c>
      <c r="E15" s="13">
        <f t="shared" si="0"/>
        <v>0.92592592592592593</v>
      </c>
      <c r="F15" s="11">
        <v>44</v>
      </c>
      <c r="G15" s="13">
        <f t="shared" si="1"/>
        <v>0.25142857142857145</v>
      </c>
      <c r="H15" s="11">
        <v>92</v>
      </c>
      <c r="I15" s="13">
        <f t="shared" si="2"/>
        <v>0.52571428571428569</v>
      </c>
      <c r="J15" s="11">
        <v>30</v>
      </c>
      <c r="K15" s="13">
        <f t="shared" si="3"/>
        <v>0.17142857142857143</v>
      </c>
      <c r="L15" s="11">
        <v>9</v>
      </c>
      <c r="M15" s="13">
        <f t="shared" si="4"/>
        <v>5.1428571428571428E-2</v>
      </c>
      <c r="N15" s="13">
        <f t="shared" si="5"/>
        <v>0.94857142857142862</v>
      </c>
      <c r="O15" s="2">
        <f t="shared" si="6"/>
        <v>0.77714285714285714</v>
      </c>
      <c r="P15" s="42">
        <f t="shared" si="7"/>
        <v>3.9771428571428573</v>
      </c>
      <c r="Q15" s="2">
        <f t="shared" si="8"/>
        <v>0.65782857142857132</v>
      </c>
      <c r="R15">
        <f t="shared" si="9"/>
        <v>175</v>
      </c>
    </row>
    <row r="16" spans="1:18" ht="15.75" x14ac:dyDescent="0.25">
      <c r="A16" s="9">
        <v>8</v>
      </c>
      <c r="B16" s="28" t="s">
        <v>103</v>
      </c>
      <c r="C16" s="11">
        <v>40</v>
      </c>
      <c r="D16" s="12">
        <v>37</v>
      </c>
      <c r="E16" s="13">
        <f t="shared" si="0"/>
        <v>0.92500000000000004</v>
      </c>
      <c r="F16" s="11">
        <v>10</v>
      </c>
      <c r="G16" s="13">
        <f t="shared" si="1"/>
        <v>0.27027027027027029</v>
      </c>
      <c r="H16" s="11">
        <v>14</v>
      </c>
      <c r="I16" s="13">
        <f t="shared" si="2"/>
        <v>0.3783783783783784</v>
      </c>
      <c r="J16" s="11">
        <v>7</v>
      </c>
      <c r="K16" s="13">
        <f t="shared" si="3"/>
        <v>0.1891891891891892</v>
      </c>
      <c r="L16" s="11">
        <v>6</v>
      </c>
      <c r="M16" s="13">
        <f t="shared" si="4"/>
        <v>0.16216216216216217</v>
      </c>
      <c r="N16" s="13">
        <f t="shared" si="5"/>
        <v>0.83783783783783783</v>
      </c>
      <c r="O16" s="2">
        <f t="shared" si="6"/>
        <v>0.64864864864864868</v>
      </c>
      <c r="P16" s="42">
        <f t="shared" si="7"/>
        <v>3.7567567567567566</v>
      </c>
      <c r="Q16" s="2">
        <f t="shared" si="8"/>
        <v>0.60648648648648651</v>
      </c>
      <c r="R16">
        <f t="shared" si="9"/>
        <v>37</v>
      </c>
    </row>
    <row r="17" spans="1:18" ht="15.75" x14ac:dyDescent="0.25">
      <c r="A17" s="9">
        <v>9</v>
      </c>
      <c r="B17" s="28" t="s">
        <v>104</v>
      </c>
      <c r="C17" s="11">
        <v>73</v>
      </c>
      <c r="D17" s="12">
        <v>68</v>
      </c>
      <c r="E17" s="13">
        <f t="shared" si="0"/>
        <v>0.93150684931506844</v>
      </c>
      <c r="F17" s="11">
        <v>22</v>
      </c>
      <c r="G17" s="13">
        <f t="shared" si="1"/>
        <v>0.3235294117647059</v>
      </c>
      <c r="H17" s="11">
        <v>29</v>
      </c>
      <c r="I17" s="13">
        <f t="shared" si="2"/>
        <v>0.4264705882352941</v>
      </c>
      <c r="J17" s="11">
        <v>14</v>
      </c>
      <c r="K17" s="13">
        <f t="shared" si="3"/>
        <v>0.20588235294117646</v>
      </c>
      <c r="L17" s="11">
        <v>3</v>
      </c>
      <c r="M17" s="13">
        <f t="shared" si="4"/>
        <v>4.4117647058823532E-2</v>
      </c>
      <c r="N17" s="13">
        <f t="shared" si="5"/>
        <v>0.95588235294117652</v>
      </c>
      <c r="O17" s="2">
        <f t="shared" si="6"/>
        <v>0.75</v>
      </c>
      <c r="P17" s="42">
        <f t="shared" si="7"/>
        <v>4.0294117647058822</v>
      </c>
      <c r="Q17" s="2">
        <f t="shared" si="8"/>
        <v>0.67764705882352938</v>
      </c>
      <c r="R17">
        <f t="shared" si="9"/>
        <v>68</v>
      </c>
    </row>
    <row r="18" spans="1:18" ht="15.75" x14ac:dyDescent="0.25">
      <c r="A18" s="9">
        <v>10</v>
      </c>
      <c r="B18" s="28" t="s">
        <v>105</v>
      </c>
      <c r="C18" s="11">
        <v>102</v>
      </c>
      <c r="D18" s="12">
        <v>98</v>
      </c>
      <c r="E18" s="13">
        <f t="shared" si="0"/>
        <v>0.96078431372549022</v>
      </c>
      <c r="F18" s="11">
        <v>52</v>
      </c>
      <c r="G18" s="13">
        <f t="shared" si="1"/>
        <v>0.53061224489795922</v>
      </c>
      <c r="H18" s="11">
        <v>22</v>
      </c>
      <c r="I18" s="13">
        <f t="shared" si="2"/>
        <v>0.22448979591836735</v>
      </c>
      <c r="J18" s="11">
        <v>15</v>
      </c>
      <c r="K18" s="13">
        <f t="shared" si="3"/>
        <v>0.15306122448979592</v>
      </c>
      <c r="L18" s="11">
        <v>9</v>
      </c>
      <c r="M18" s="13">
        <f t="shared" si="4"/>
        <v>9.1836734693877556E-2</v>
      </c>
      <c r="N18" s="13">
        <f t="shared" si="5"/>
        <v>0.90816326530612246</v>
      </c>
      <c r="O18" s="2">
        <f t="shared" si="6"/>
        <v>0.75510204081632648</v>
      </c>
      <c r="P18" s="42">
        <f t="shared" si="7"/>
        <v>4.1938775510204085</v>
      </c>
      <c r="Q18" s="2">
        <f t="shared" si="8"/>
        <v>0.74408163265306126</v>
      </c>
      <c r="R18">
        <f t="shared" si="9"/>
        <v>98</v>
      </c>
    </row>
    <row r="19" spans="1:18" ht="15.75" x14ac:dyDescent="0.25">
      <c r="A19" s="9">
        <v>11</v>
      </c>
      <c r="B19" s="28" t="s">
        <v>106</v>
      </c>
      <c r="C19" s="11">
        <v>101</v>
      </c>
      <c r="D19" s="12">
        <v>97</v>
      </c>
      <c r="E19" s="13">
        <f t="shared" si="0"/>
        <v>0.96039603960396036</v>
      </c>
      <c r="F19" s="11">
        <v>37</v>
      </c>
      <c r="G19" s="13">
        <f t="shared" si="1"/>
        <v>0.38144329896907214</v>
      </c>
      <c r="H19" s="11">
        <v>32</v>
      </c>
      <c r="I19" s="13">
        <f t="shared" si="2"/>
        <v>0.32989690721649484</v>
      </c>
      <c r="J19" s="11">
        <v>20</v>
      </c>
      <c r="K19" s="13">
        <f t="shared" si="3"/>
        <v>0.20618556701030927</v>
      </c>
      <c r="L19" s="11">
        <v>8</v>
      </c>
      <c r="M19" s="13">
        <f t="shared" si="4"/>
        <v>8.247422680412371E-2</v>
      </c>
      <c r="N19" s="13">
        <f t="shared" si="5"/>
        <v>0.91752577319587625</v>
      </c>
      <c r="O19" s="2">
        <f t="shared" si="6"/>
        <v>0.71134020618556704</v>
      </c>
      <c r="P19" s="42">
        <f t="shared" si="7"/>
        <v>4.0103092783505154</v>
      </c>
      <c r="Q19" s="2">
        <f t="shared" si="8"/>
        <v>0.68</v>
      </c>
      <c r="R19">
        <f t="shared" si="9"/>
        <v>97</v>
      </c>
    </row>
    <row r="20" spans="1:18" ht="15.75" x14ac:dyDescent="0.25">
      <c r="A20" s="9">
        <v>12</v>
      </c>
      <c r="B20" s="28" t="s">
        <v>107</v>
      </c>
      <c r="C20" s="11">
        <v>44</v>
      </c>
      <c r="D20" s="12">
        <v>42</v>
      </c>
      <c r="E20" s="13">
        <f t="shared" si="0"/>
        <v>0.95454545454545459</v>
      </c>
      <c r="F20" s="11">
        <v>14</v>
      </c>
      <c r="G20" s="13">
        <f t="shared" si="1"/>
        <v>0.33333333333333331</v>
      </c>
      <c r="H20" s="11">
        <v>13</v>
      </c>
      <c r="I20" s="13">
        <f t="shared" si="2"/>
        <v>0.30952380952380953</v>
      </c>
      <c r="J20" s="11">
        <v>14</v>
      </c>
      <c r="K20" s="13">
        <f t="shared" si="3"/>
        <v>0.33333333333333331</v>
      </c>
      <c r="L20" s="11">
        <v>1</v>
      </c>
      <c r="M20" s="13">
        <f t="shared" si="4"/>
        <v>2.3809523809523808E-2</v>
      </c>
      <c r="N20" s="13">
        <f t="shared" si="5"/>
        <v>0.97619047619047616</v>
      </c>
      <c r="O20" s="2">
        <f t="shared" si="6"/>
        <v>0.6428571428571429</v>
      </c>
      <c r="P20" s="42">
        <f t="shared" si="7"/>
        <v>3.9523809523809526</v>
      </c>
      <c r="Q20" s="2">
        <f t="shared" si="8"/>
        <v>0.65523809523809518</v>
      </c>
      <c r="R20">
        <f t="shared" si="9"/>
        <v>42</v>
      </c>
    </row>
    <row r="21" spans="1:18" ht="15.75" x14ac:dyDescent="0.25">
      <c r="A21" s="9">
        <v>13</v>
      </c>
      <c r="B21" s="28" t="s">
        <v>108</v>
      </c>
      <c r="C21" s="11">
        <v>79</v>
      </c>
      <c r="D21" s="12">
        <v>68</v>
      </c>
      <c r="E21" s="13">
        <f t="shared" si="0"/>
        <v>0.86075949367088611</v>
      </c>
      <c r="F21" s="11">
        <v>11</v>
      </c>
      <c r="G21" s="13">
        <f t="shared" si="1"/>
        <v>0.16176470588235295</v>
      </c>
      <c r="H21" s="11">
        <v>31</v>
      </c>
      <c r="I21" s="13">
        <f t="shared" si="2"/>
        <v>0.45588235294117646</v>
      </c>
      <c r="J21" s="11">
        <v>21</v>
      </c>
      <c r="K21" s="13">
        <f t="shared" si="3"/>
        <v>0.30882352941176472</v>
      </c>
      <c r="L21" s="11">
        <v>5</v>
      </c>
      <c r="M21" s="13">
        <f t="shared" si="4"/>
        <v>7.3529411764705885E-2</v>
      </c>
      <c r="N21" s="13">
        <f t="shared" si="5"/>
        <v>0.92647058823529416</v>
      </c>
      <c r="O21" s="2">
        <f t="shared" si="6"/>
        <v>0.61764705882352944</v>
      </c>
      <c r="P21" s="42">
        <f t="shared" si="7"/>
        <v>3.7058823529411766</v>
      </c>
      <c r="Q21" s="2">
        <f t="shared" si="8"/>
        <v>0.57647058823529407</v>
      </c>
      <c r="R21">
        <f t="shared" si="9"/>
        <v>68</v>
      </c>
    </row>
    <row r="22" spans="1:18" ht="15.75" x14ac:dyDescent="0.25">
      <c r="A22" s="9">
        <v>14</v>
      </c>
      <c r="B22" s="28" t="s">
        <v>109</v>
      </c>
      <c r="C22" s="11">
        <v>49</v>
      </c>
      <c r="D22" s="12">
        <v>45</v>
      </c>
      <c r="E22" s="13">
        <f t="shared" si="0"/>
        <v>0.91836734693877553</v>
      </c>
      <c r="F22" s="11">
        <v>11</v>
      </c>
      <c r="G22" s="13">
        <f t="shared" si="1"/>
        <v>0.24444444444444444</v>
      </c>
      <c r="H22" s="11">
        <v>16</v>
      </c>
      <c r="I22" s="13">
        <f t="shared" si="2"/>
        <v>0.35555555555555557</v>
      </c>
      <c r="J22" s="11">
        <v>13</v>
      </c>
      <c r="K22" s="13">
        <f t="shared" si="3"/>
        <v>0.28888888888888886</v>
      </c>
      <c r="L22" s="11">
        <v>5</v>
      </c>
      <c r="M22" s="13">
        <f t="shared" si="4"/>
        <v>0.1111111111111111</v>
      </c>
      <c r="N22" s="13">
        <f t="shared" si="5"/>
        <v>0.88888888888888884</v>
      </c>
      <c r="O22" s="2">
        <f t="shared" si="6"/>
        <v>0.6</v>
      </c>
      <c r="P22" s="42">
        <f t="shared" si="7"/>
        <v>3.7333333333333334</v>
      </c>
      <c r="Q22" s="2">
        <f t="shared" si="8"/>
        <v>0.59377777777777785</v>
      </c>
      <c r="R22">
        <f t="shared" si="9"/>
        <v>45</v>
      </c>
    </row>
    <row r="23" spans="1:18" ht="15.75" x14ac:dyDescent="0.25">
      <c r="A23" s="9">
        <v>15</v>
      </c>
      <c r="B23" s="28" t="s">
        <v>110</v>
      </c>
      <c r="C23" s="11">
        <v>128</v>
      </c>
      <c r="D23" s="12">
        <v>117</v>
      </c>
      <c r="E23" s="13">
        <f t="shared" si="0"/>
        <v>0.9140625</v>
      </c>
      <c r="F23" s="11">
        <v>52</v>
      </c>
      <c r="G23" s="13">
        <f t="shared" si="1"/>
        <v>0.44444444444444442</v>
      </c>
      <c r="H23" s="11">
        <v>45</v>
      </c>
      <c r="I23" s="13">
        <f t="shared" si="2"/>
        <v>0.38461538461538464</v>
      </c>
      <c r="J23" s="11">
        <v>17</v>
      </c>
      <c r="K23" s="13">
        <f t="shared" si="3"/>
        <v>0.14529914529914531</v>
      </c>
      <c r="L23" s="11">
        <v>3</v>
      </c>
      <c r="M23" s="13">
        <f t="shared" si="4"/>
        <v>2.564102564102564E-2</v>
      </c>
      <c r="N23" s="17">
        <f t="shared" si="5"/>
        <v>0.97435897435897434</v>
      </c>
      <c r="O23" s="5">
        <f t="shared" si="6"/>
        <v>0.82905982905982911</v>
      </c>
      <c r="P23" s="43">
        <f t="shared" si="7"/>
        <v>4.2478632478632479</v>
      </c>
      <c r="Q23" s="2">
        <f t="shared" si="8"/>
        <v>0.74700854700854702</v>
      </c>
      <c r="R23">
        <f t="shared" si="9"/>
        <v>117</v>
      </c>
    </row>
    <row r="24" spans="1:18" ht="15.75" x14ac:dyDescent="0.25">
      <c r="A24" s="9">
        <v>16</v>
      </c>
      <c r="B24" s="28" t="s">
        <v>150</v>
      </c>
      <c r="C24" s="11">
        <v>2</v>
      </c>
      <c r="D24" s="12">
        <v>2</v>
      </c>
      <c r="E24" s="13">
        <f t="shared" si="0"/>
        <v>1</v>
      </c>
      <c r="F24" s="11">
        <v>0</v>
      </c>
      <c r="G24" s="13">
        <f t="shared" si="1"/>
        <v>0</v>
      </c>
      <c r="H24" s="11">
        <v>1</v>
      </c>
      <c r="I24" s="13">
        <f t="shared" si="2"/>
        <v>0.5</v>
      </c>
      <c r="J24" s="11">
        <v>1</v>
      </c>
      <c r="K24" s="13">
        <f t="shared" si="3"/>
        <v>0.5</v>
      </c>
      <c r="L24" s="11">
        <v>0</v>
      </c>
      <c r="M24" s="13">
        <f t="shared" si="4"/>
        <v>0</v>
      </c>
      <c r="N24" s="13">
        <f t="shared" si="5"/>
        <v>1</v>
      </c>
      <c r="O24" s="2">
        <f t="shared" si="6"/>
        <v>0.5</v>
      </c>
      <c r="P24" s="42">
        <f t="shared" si="7"/>
        <v>3.5</v>
      </c>
      <c r="Q24" s="2">
        <f t="shared" si="8"/>
        <v>0.5</v>
      </c>
      <c r="R24">
        <f t="shared" si="9"/>
        <v>2</v>
      </c>
    </row>
    <row r="25" spans="1:18" ht="15.75" x14ac:dyDescent="0.25">
      <c r="A25" s="9">
        <v>17</v>
      </c>
      <c r="B25" s="28" t="s">
        <v>151</v>
      </c>
      <c r="C25" s="11">
        <v>14</v>
      </c>
      <c r="D25" s="12">
        <v>13</v>
      </c>
      <c r="E25" s="13">
        <f t="shared" si="0"/>
        <v>0.9285714285714286</v>
      </c>
      <c r="F25" s="11">
        <v>6</v>
      </c>
      <c r="G25" s="13">
        <f t="shared" si="1"/>
        <v>0.46153846153846156</v>
      </c>
      <c r="H25" s="11">
        <v>6</v>
      </c>
      <c r="I25" s="13">
        <f t="shared" si="2"/>
        <v>0.46153846153846156</v>
      </c>
      <c r="J25" s="11">
        <v>1</v>
      </c>
      <c r="K25" s="13">
        <f t="shared" si="3"/>
        <v>7.6923076923076927E-2</v>
      </c>
      <c r="L25" s="11">
        <v>0</v>
      </c>
      <c r="M25" s="13">
        <f t="shared" si="4"/>
        <v>0</v>
      </c>
      <c r="N25" s="13">
        <f t="shared" si="5"/>
        <v>1</v>
      </c>
      <c r="O25" s="2">
        <f t="shared" si="6"/>
        <v>0.92307692307692313</v>
      </c>
      <c r="P25" s="42">
        <f t="shared" si="7"/>
        <v>4.384615384615385</v>
      </c>
      <c r="Q25" s="2">
        <f t="shared" si="8"/>
        <v>0.7846153846153846</v>
      </c>
      <c r="R25">
        <f t="shared" si="9"/>
        <v>13</v>
      </c>
    </row>
    <row r="26" spans="1:18" ht="16.5" thickBot="1" x14ac:dyDescent="0.3">
      <c r="A26" s="39"/>
      <c r="B26" s="40" t="s">
        <v>9</v>
      </c>
      <c r="C26" s="41">
        <f>SUM(C9:C25)</f>
        <v>1342</v>
      </c>
      <c r="D26" s="41">
        <f>SUM(D9:D25)</f>
        <v>1254</v>
      </c>
      <c r="E26" s="44">
        <v>0.93</v>
      </c>
      <c r="F26" s="41">
        <f>SUM(F9:F25)</f>
        <v>398</v>
      </c>
      <c r="G26" s="44">
        <f t="shared" si="1"/>
        <v>0.31738437001594894</v>
      </c>
      <c r="H26" s="41">
        <f>SUM(H9:H25)</f>
        <v>515</v>
      </c>
      <c r="I26" s="44">
        <f t="shared" si="2"/>
        <v>0.41068580542264754</v>
      </c>
      <c r="J26" s="41">
        <f>SUM(J9:J25)</f>
        <v>275</v>
      </c>
      <c r="K26" s="44">
        <f t="shared" si="3"/>
        <v>0.21929824561403508</v>
      </c>
      <c r="L26" s="41">
        <f>SUM(L9:L25)</f>
        <v>66</v>
      </c>
      <c r="M26" s="44">
        <f t="shared" si="4"/>
        <v>5.2631578947368418E-2</v>
      </c>
      <c r="N26" s="36">
        <f>(F26+H26+J26)/D26</f>
        <v>0.94736842105263153</v>
      </c>
      <c r="O26" s="45">
        <f t="shared" si="6"/>
        <v>0.72807017543859653</v>
      </c>
      <c r="P26" s="46">
        <f t="shared" si="7"/>
        <v>3.9928229665071768</v>
      </c>
      <c r="Q26" s="47">
        <f t="shared" si="8"/>
        <v>0.66759170653907496</v>
      </c>
      <c r="R26">
        <f t="shared" si="9"/>
        <v>1254</v>
      </c>
    </row>
    <row r="27" spans="1:18" ht="15.75" x14ac:dyDescent="0.25">
      <c r="A27" s="9"/>
      <c r="B27" s="55" t="s">
        <v>14</v>
      </c>
      <c r="C27" s="56"/>
      <c r="D27" s="56"/>
      <c r="E27" s="57"/>
      <c r="F27" s="56"/>
      <c r="G27" s="57"/>
      <c r="H27" s="56"/>
      <c r="I27" s="57"/>
      <c r="J27" s="56"/>
      <c r="K27" s="57"/>
      <c r="L27" s="56"/>
      <c r="M27" s="57"/>
      <c r="N27" s="58"/>
      <c r="O27" s="58"/>
      <c r="P27" s="59"/>
      <c r="Q27" s="57"/>
      <c r="R27">
        <f t="shared" si="9"/>
        <v>0</v>
      </c>
    </row>
    <row r="28" spans="1:18" ht="15.75" x14ac:dyDescent="0.25">
      <c r="A28" s="9">
        <v>16</v>
      </c>
      <c r="B28" s="28" t="s">
        <v>111</v>
      </c>
      <c r="C28" s="11">
        <v>62</v>
      </c>
      <c r="D28" s="12">
        <v>61</v>
      </c>
      <c r="E28" s="44">
        <f t="shared" si="0"/>
        <v>0.9838709677419355</v>
      </c>
      <c r="F28" s="11">
        <v>10</v>
      </c>
      <c r="G28" s="44">
        <f t="shared" si="1"/>
        <v>0.16393442622950818</v>
      </c>
      <c r="H28" s="11">
        <v>27</v>
      </c>
      <c r="I28" s="44">
        <f t="shared" si="2"/>
        <v>0.44262295081967212</v>
      </c>
      <c r="J28" s="11">
        <v>21</v>
      </c>
      <c r="K28" s="44">
        <f t="shared" si="3"/>
        <v>0.34426229508196721</v>
      </c>
      <c r="L28" s="11">
        <v>3</v>
      </c>
      <c r="M28" s="44">
        <f t="shared" si="4"/>
        <v>4.9180327868852458E-2</v>
      </c>
      <c r="N28" s="36">
        <f t="shared" ref="N28:N88" si="10">(F28+H28+J28)/D28</f>
        <v>0.95081967213114749</v>
      </c>
      <c r="O28" s="45">
        <f t="shared" si="6"/>
        <v>0.60655737704918034</v>
      </c>
      <c r="P28" s="46">
        <f t="shared" si="7"/>
        <v>3.721311475409836</v>
      </c>
      <c r="Q28" s="47">
        <f t="shared" si="8"/>
        <v>0.5790163934426229</v>
      </c>
      <c r="R28">
        <f t="shared" si="9"/>
        <v>61</v>
      </c>
    </row>
    <row r="29" spans="1:18" ht="16.5" thickBot="1" x14ac:dyDescent="0.3">
      <c r="A29" s="9">
        <v>17</v>
      </c>
      <c r="B29" s="33" t="s">
        <v>112</v>
      </c>
      <c r="C29" s="20">
        <v>42</v>
      </c>
      <c r="D29" s="16">
        <v>33</v>
      </c>
      <c r="E29" s="44">
        <f t="shared" si="0"/>
        <v>0.7857142857142857</v>
      </c>
      <c r="F29" s="15">
        <v>6</v>
      </c>
      <c r="G29" s="44">
        <f t="shared" si="1"/>
        <v>0.18181818181818182</v>
      </c>
      <c r="H29" s="15">
        <v>12</v>
      </c>
      <c r="I29" s="44">
        <f t="shared" si="2"/>
        <v>0.36363636363636365</v>
      </c>
      <c r="J29" s="15">
        <v>12</v>
      </c>
      <c r="K29" s="44">
        <f t="shared" si="3"/>
        <v>0.36363636363636365</v>
      </c>
      <c r="L29" s="15">
        <v>3</v>
      </c>
      <c r="M29" s="44">
        <f t="shared" si="4"/>
        <v>9.0909090909090912E-2</v>
      </c>
      <c r="N29" s="36">
        <f t="shared" si="10"/>
        <v>0.90909090909090906</v>
      </c>
      <c r="O29" s="45">
        <f t="shared" si="6"/>
        <v>0.54545454545454541</v>
      </c>
      <c r="P29" s="46">
        <f t="shared" si="7"/>
        <v>3.6363636363636362</v>
      </c>
      <c r="Q29" s="47">
        <f t="shared" si="8"/>
        <v>0.56000000000000005</v>
      </c>
      <c r="R29">
        <f t="shared" si="9"/>
        <v>33</v>
      </c>
    </row>
    <row r="30" spans="1:18" ht="16.5" thickBot="1" x14ac:dyDescent="0.3">
      <c r="A30" s="35"/>
      <c r="B30" s="18" t="s">
        <v>9</v>
      </c>
      <c r="C30" s="19">
        <v>104</v>
      </c>
      <c r="D30" s="21">
        <v>94</v>
      </c>
      <c r="E30" s="44">
        <f t="shared" si="0"/>
        <v>0.90384615384615385</v>
      </c>
      <c r="F30" s="21">
        <v>16</v>
      </c>
      <c r="G30" s="44">
        <f t="shared" si="1"/>
        <v>0.1702127659574468</v>
      </c>
      <c r="H30" s="21">
        <v>39</v>
      </c>
      <c r="I30" s="44">
        <f t="shared" si="2"/>
        <v>0.41489361702127658</v>
      </c>
      <c r="J30" s="21">
        <v>33</v>
      </c>
      <c r="K30" s="44">
        <f t="shared" si="3"/>
        <v>0.35106382978723405</v>
      </c>
      <c r="L30" s="21">
        <v>6</v>
      </c>
      <c r="M30" s="44">
        <f t="shared" si="4"/>
        <v>6.3829787234042548E-2</v>
      </c>
      <c r="N30" s="36">
        <f t="shared" si="10"/>
        <v>0.93617021276595747</v>
      </c>
      <c r="O30" s="45">
        <f t="shared" si="6"/>
        <v>0.58510638297872342</v>
      </c>
      <c r="P30" s="46">
        <f t="shared" si="7"/>
        <v>3.6914893617021276</v>
      </c>
      <c r="Q30" s="47">
        <f t="shared" si="8"/>
        <v>0.57234042553191489</v>
      </c>
      <c r="R30">
        <f t="shared" si="9"/>
        <v>94</v>
      </c>
    </row>
    <row r="31" spans="1:18" ht="15.75" x14ac:dyDescent="0.25">
      <c r="A31" s="9"/>
      <c r="B31" s="60" t="s">
        <v>12</v>
      </c>
      <c r="C31" s="61"/>
      <c r="D31" s="61"/>
      <c r="E31" s="57"/>
      <c r="F31" s="61"/>
      <c r="G31" s="57"/>
      <c r="H31" s="61"/>
      <c r="I31" s="57"/>
      <c r="J31" s="61"/>
      <c r="K31" s="57"/>
      <c r="L31" s="61"/>
      <c r="M31" s="57"/>
      <c r="N31" s="58"/>
      <c r="O31" s="58"/>
      <c r="P31" s="59"/>
      <c r="Q31" s="57"/>
      <c r="R31">
        <f t="shared" si="9"/>
        <v>0</v>
      </c>
    </row>
    <row r="32" spans="1:18" ht="15.75" x14ac:dyDescent="0.25">
      <c r="A32" s="9">
        <v>18</v>
      </c>
      <c r="B32" s="22" t="s">
        <v>113</v>
      </c>
      <c r="C32" s="11">
        <v>60</v>
      </c>
      <c r="D32" s="12">
        <v>58</v>
      </c>
      <c r="E32" s="44">
        <f t="shared" si="0"/>
        <v>0.96666666666666667</v>
      </c>
      <c r="F32" s="11">
        <v>27</v>
      </c>
      <c r="G32" s="44">
        <f t="shared" si="1"/>
        <v>0.46551724137931033</v>
      </c>
      <c r="H32" s="11">
        <v>30</v>
      </c>
      <c r="I32" s="44">
        <f t="shared" si="2"/>
        <v>0.51724137931034486</v>
      </c>
      <c r="J32" s="11">
        <v>1</v>
      </c>
      <c r="K32" s="44">
        <f t="shared" si="3"/>
        <v>1.7241379310344827E-2</v>
      </c>
      <c r="L32" s="11"/>
      <c r="M32" s="44">
        <f t="shared" si="4"/>
        <v>0</v>
      </c>
      <c r="N32" s="36">
        <f t="shared" si="10"/>
        <v>1</v>
      </c>
      <c r="O32" s="45">
        <f t="shared" si="6"/>
        <v>0.98275862068965514</v>
      </c>
      <c r="P32" s="46">
        <f t="shared" si="7"/>
        <v>4.4482758620689653</v>
      </c>
      <c r="Q32" s="47">
        <f t="shared" si="8"/>
        <v>0.8027586206896552</v>
      </c>
      <c r="R32">
        <f t="shared" si="9"/>
        <v>58</v>
      </c>
    </row>
    <row r="33" spans="1:18" ht="15.75" x14ac:dyDescent="0.25">
      <c r="A33" s="9">
        <v>19</v>
      </c>
      <c r="B33" s="22" t="s">
        <v>114</v>
      </c>
      <c r="C33" s="11">
        <v>76</v>
      </c>
      <c r="D33" s="12">
        <v>68</v>
      </c>
      <c r="E33" s="44">
        <f t="shared" si="0"/>
        <v>0.89473684210526316</v>
      </c>
      <c r="F33" s="11">
        <v>46</v>
      </c>
      <c r="G33" s="44">
        <f t="shared" si="1"/>
        <v>0.67647058823529416</v>
      </c>
      <c r="H33" s="11">
        <v>17</v>
      </c>
      <c r="I33" s="44">
        <f t="shared" si="2"/>
        <v>0.25</v>
      </c>
      <c r="J33" s="11">
        <v>5</v>
      </c>
      <c r="K33" s="44">
        <f t="shared" si="3"/>
        <v>7.3529411764705885E-2</v>
      </c>
      <c r="L33" s="11"/>
      <c r="M33" s="44">
        <f t="shared" si="4"/>
        <v>0</v>
      </c>
      <c r="N33" s="36">
        <f t="shared" si="10"/>
        <v>1</v>
      </c>
      <c r="O33" s="45">
        <f t="shared" si="6"/>
        <v>0.92647058823529416</v>
      </c>
      <c r="P33" s="46">
        <f t="shared" si="7"/>
        <v>4.6029411764705879</v>
      </c>
      <c r="Q33" s="47">
        <f t="shared" si="8"/>
        <v>0.86294117647058821</v>
      </c>
      <c r="R33">
        <f t="shared" si="9"/>
        <v>68</v>
      </c>
    </row>
    <row r="34" spans="1:18" ht="15.75" x14ac:dyDescent="0.25">
      <c r="A34" s="9">
        <v>20</v>
      </c>
      <c r="B34" s="34" t="s">
        <v>115</v>
      </c>
      <c r="C34" s="11">
        <v>11</v>
      </c>
      <c r="D34" s="12">
        <v>11</v>
      </c>
      <c r="E34" s="44">
        <f t="shared" si="0"/>
        <v>1</v>
      </c>
      <c r="F34" s="11">
        <v>3</v>
      </c>
      <c r="G34" s="44">
        <f t="shared" si="1"/>
        <v>0.27272727272727271</v>
      </c>
      <c r="H34" s="11">
        <v>5</v>
      </c>
      <c r="I34" s="44">
        <f t="shared" si="2"/>
        <v>0.45454545454545453</v>
      </c>
      <c r="J34" s="11">
        <v>3</v>
      </c>
      <c r="K34" s="44">
        <f t="shared" si="3"/>
        <v>0.27272727272727271</v>
      </c>
      <c r="L34" s="11"/>
      <c r="M34" s="44">
        <f t="shared" si="4"/>
        <v>0</v>
      </c>
      <c r="N34" s="36">
        <f t="shared" si="10"/>
        <v>1</v>
      </c>
      <c r="O34" s="45">
        <f t="shared" si="6"/>
        <v>0.72727272727272729</v>
      </c>
      <c r="P34" s="46">
        <f t="shared" si="7"/>
        <v>4</v>
      </c>
      <c r="Q34" s="47">
        <f t="shared" si="8"/>
        <v>0.66181818181818186</v>
      </c>
      <c r="R34">
        <f t="shared" si="9"/>
        <v>11</v>
      </c>
    </row>
    <row r="35" spans="1:18" ht="15.75" x14ac:dyDescent="0.25">
      <c r="A35" s="9">
        <v>21</v>
      </c>
      <c r="B35" s="22" t="s">
        <v>116</v>
      </c>
      <c r="C35" s="11">
        <v>69</v>
      </c>
      <c r="D35" s="12">
        <v>66</v>
      </c>
      <c r="E35" s="44">
        <f t="shared" si="0"/>
        <v>0.95652173913043481</v>
      </c>
      <c r="F35" s="11">
        <v>25</v>
      </c>
      <c r="G35" s="44">
        <f t="shared" si="1"/>
        <v>0.37878787878787878</v>
      </c>
      <c r="H35" s="11">
        <v>24</v>
      </c>
      <c r="I35" s="44">
        <f t="shared" si="2"/>
        <v>0.36363636363636365</v>
      </c>
      <c r="J35" s="11">
        <v>14</v>
      </c>
      <c r="K35" s="44">
        <f t="shared" si="3"/>
        <v>0.21212121212121213</v>
      </c>
      <c r="L35" s="11">
        <v>3</v>
      </c>
      <c r="M35" s="44">
        <f t="shared" si="4"/>
        <v>4.5454545454545456E-2</v>
      </c>
      <c r="N35" s="36">
        <f t="shared" si="10"/>
        <v>0.95454545454545459</v>
      </c>
      <c r="O35" s="45">
        <f t="shared" si="6"/>
        <v>0.74242424242424243</v>
      </c>
      <c r="P35" s="46">
        <f t="shared" si="7"/>
        <v>4.0757575757575761</v>
      </c>
      <c r="Q35" s="47">
        <f t="shared" si="8"/>
        <v>0.69515151515151508</v>
      </c>
      <c r="R35">
        <f t="shared" si="9"/>
        <v>66</v>
      </c>
    </row>
    <row r="36" spans="1:18" ht="15.75" x14ac:dyDescent="0.25">
      <c r="A36" s="9">
        <v>22</v>
      </c>
      <c r="B36" s="22" t="s">
        <v>118</v>
      </c>
      <c r="C36" s="11">
        <v>19</v>
      </c>
      <c r="D36" s="12">
        <v>18</v>
      </c>
      <c r="E36" s="44">
        <f t="shared" si="0"/>
        <v>0.94736842105263153</v>
      </c>
      <c r="F36" s="11">
        <v>3</v>
      </c>
      <c r="G36" s="44">
        <f t="shared" si="1"/>
        <v>0.16666666666666666</v>
      </c>
      <c r="H36" s="11">
        <v>6</v>
      </c>
      <c r="I36" s="44">
        <f t="shared" si="2"/>
        <v>0.33333333333333331</v>
      </c>
      <c r="J36" s="11">
        <v>9</v>
      </c>
      <c r="K36" s="44">
        <f t="shared" si="3"/>
        <v>0.5</v>
      </c>
      <c r="L36" s="11"/>
      <c r="M36" s="44">
        <f t="shared" si="4"/>
        <v>0</v>
      </c>
      <c r="N36" s="36">
        <f t="shared" si="10"/>
        <v>1</v>
      </c>
      <c r="O36" s="45">
        <f t="shared" si="6"/>
        <v>0.5</v>
      </c>
      <c r="P36" s="46">
        <f t="shared" si="7"/>
        <v>3.6666666666666665</v>
      </c>
      <c r="Q36" s="47">
        <f t="shared" si="8"/>
        <v>0.56000000000000005</v>
      </c>
      <c r="R36">
        <f t="shared" si="9"/>
        <v>18</v>
      </c>
    </row>
    <row r="37" spans="1:18" ht="15.75" x14ac:dyDescent="0.25">
      <c r="A37" s="9">
        <v>23</v>
      </c>
      <c r="B37" s="22" t="s">
        <v>119</v>
      </c>
      <c r="C37" s="11">
        <v>20</v>
      </c>
      <c r="D37" s="12">
        <v>16</v>
      </c>
      <c r="E37" s="44">
        <f t="shared" si="0"/>
        <v>0.8</v>
      </c>
      <c r="F37" s="11">
        <v>3</v>
      </c>
      <c r="G37" s="44">
        <f t="shared" si="1"/>
        <v>0.1875</v>
      </c>
      <c r="H37" s="11">
        <v>6</v>
      </c>
      <c r="I37" s="44">
        <f t="shared" si="2"/>
        <v>0.375</v>
      </c>
      <c r="J37" s="11">
        <v>6</v>
      </c>
      <c r="K37" s="44">
        <f t="shared" si="3"/>
        <v>0.375</v>
      </c>
      <c r="L37" s="11">
        <v>1</v>
      </c>
      <c r="M37" s="44">
        <f t="shared" si="4"/>
        <v>6.25E-2</v>
      </c>
      <c r="N37" s="36">
        <f t="shared" si="10"/>
        <v>0.9375</v>
      </c>
      <c r="O37" s="45">
        <f t="shared" si="6"/>
        <v>0.5625</v>
      </c>
      <c r="P37" s="46">
        <f t="shared" si="7"/>
        <v>3.6875</v>
      </c>
      <c r="Q37" s="47">
        <f t="shared" si="8"/>
        <v>0.57250000000000001</v>
      </c>
      <c r="R37">
        <f t="shared" si="9"/>
        <v>16</v>
      </c>
    </row>
    <row r="38" spans="1:18" ht="15.75" x14ac:dyDescent="0.25">
      <c r="A38" s="9">
        <v>24</v>
      </c>
      <c r="B38" s="22" t="s">
        <v>117</v>
      </c>
      <c r="C38" s="11">
        <v>59</v>
      </c>
      <c r="D38" s="12">
        <v>53</v>
      </c>
      <c r="E38" s="44">
        <f t="shared" si="0"/>
        <v>0.89830508474576276</v>
      </c>
      <c r="F38" s="11">
        <v>13</v>
      </c>
      <c r="G38" s="44">
        <f t="shared" si="1"/>
        <v>0.24528301886792453</v>
      </c>
      <c r="H38" s="11">
        <v>24</v>
      </c>
      <c r="I38" s="44">
        <f t="shared" si="2"/>
        <v>0.45283018867924529</v>
      </c>
      <c r="J38" s="11">
        <v>11</v>
      </c>
      <c r="K38" s="44">
        <f t="shared" si="3"/>
        <v>0.20754716981132076</v>
      </c>
      <c r="L38" s="11">
        <v>5</v>
      </c>
      <c r="M38" s="44">
        <f t="shared" si="4"/>
        <v>9.4339622641509441E-2</v>
      </c>
      <c r="N38" s="36">
        <f t="shared" si="10"/>
        <v>0.90566037735849059</v>
      </c>
      <c r="O38" s="45">
        <f t="shared" si="6"/>
        <v>0.69811320754716977</v>
      </c>
      <c r="P38" s="46">
        <f t="shared" si="7"/>
        <v>3.8490566037735849</v>
      </c>
      <c r="Q38" s="47">
        <f t="shared" si="8"/>
        <v>0.6249056603773584</v>
      </c>
      <c r="R38" t="e">
        <f>#REF!+#REF!+#REF!+#REF!</f>
        <v>#REF!</v>
      </c>
    </row>
    <row r="39" spans="1:18" ht="15.75" x14ac:dyDescent="0.25">
      <c r="A39" s="9">
        <v>25</v>
      </c>
      <c r="B39" s="22" t="s">
        <v>120</v>
      </c>
      <c r="C39" s="11">
        <v>86</v>
      </c>
      <c r="D39" s="12">
        <v>82</v>
      </c>
      <c r="E39" s="44">
        <f t="shared" si="0"/>
        <v>0.95348837209302328</v>
      </c>
      <c r="F39" s="11">
        <v>42</v>
      </c>
      <c r="G39" s="44">
        <f t="shared" si="1"/>
        <v>0.51219512195121952</v>
      </c>
      <c r="H39" s="11">
        <v>29</v>
      </c>
      <c r="I39" s="44">
        <f t="shared" si="2"/>
        <v>0.35365853658536583</v>
      </c>
      <c r="J39" s="11">
        <v>10</v>
      </c>
      <c r="K39" s="44">
        <f t="shared" si="3"/>
        <v>0.12195121951219512</v>
      </c>
      <c r="L39" s="11">
        <v>1</v>
      </c>
      <c r="M39" s="44">
        <f t="shared" si="4"/>
        <v>1.2195121951219513E-2</v>
      </c>
      <c r="N39" s="36">
        <f t="shared" si="10"/>
        <v>0.98780487804878048</v>
      </c>
      <c r="O39" s="45">
        <f t="shared" si="6"/>
        <v>0.86585365853658536</v>
      </c>
      <c r="P39" s="46">
        <f t="shared" si="7"/>
        <v>4.3658536585365857</v>
      </c>
      <c r="Q39" s="47">
        <f t="shared" si="8"/>
        <v>0.78439024390243894</v>
      </c>
      <c r="R39">
        <f t="shared" ref="R39:R46" si="11">F38+J38+L38+H38</f>
        <v>53</v>
      </c>
    </row>
    <row r="40" spans="1:18" ht="15.75" x14ac:dyDescent="0.25">
      <c r="A40" s="9">
        <v>26</v>
      </c>
      <c r="B40" s="22" t="s">
        <v>121</v>
      </c>
      <c r="C40" s="11">
        <v>9</v>
      </c>
      <c r="D40" s="12">
        <v>9</v>
      </c>
      <c r="E40" s="44">
        <f t="shared" si="0"/>
        <v>1</v>
      </c>
      <c r="F40" s="11">
        <v>3</v>
      </c>
      <c r="G40" s="44">
        <f t="shared" si="1"/>
        <v>0.33333333333333331</v>
      </c>
      <c r="H40" s="11">
        <v>1</v>
      </c>
      <c r="I40" s="44">
        <f t="shared" si="2"/>
        <v>0.1111111111111111</v>
      </c>
      <c r="J40" s="11">
        <v>4</v>
      </c>
      <c r="K40" s="44">
        <f t="shared" si="3"/>
        <v>0.44444444444444442</v>
      </c>
      <c r="L40" s="11">
        <v>1</v>
      </c>
      <c r="M40" s="44">
        <f t="shared" si="4"/>
        <v>0.1111111111111111</v>
      </c>
      <c r="N40" s="36">
        <f t="shared" si="10"/>
        <v>0.88888888888888884</v>
      </c>
      <c r="O40" s="45">
        <f t="shared" si="6"/>
        <v>0.44444444444444442</v>
      </c>
      <c r="P40" s="46">
        <f t="shared" si="7"/>
        <v>3.6666666666666665</v>
      </c>
      <c r="Q40" s="47">
        <f t="shared" si="8"/>
        <v>0.5822222222222222</v>
      </c>
      <c r="R40">
        <f t="shared" si="11"/>
        <v>82</v>
      </c>
    </row>
    <row r="41" spans="1:18" ht="15.75" x14ac:dyDescent="0.25">
      <c r="A41" s="9">
        <v>27</v>
      </c>
      <c r="B41" s="22" t="s">
        <v>122</v>
      </c>
      <c r="C41" s="11">
        <v>85</v>
      </c>
      <c r="D41" s="12">
        <v>79</v>
      </c>
      <c r="E41" s="44">
        <f t="shared" si="0"/>
        <v>0.92941176470588238</v>
      </c>
      <c r="F41" s="11">
        <v>30</v>
      </c>
      <c r="G41" s="44">
        <f t="shared" si="1"/>
        <v>0.379746835443038</v>
      </c>
      <c r="H41" s="11">
        <v>26</v>
      </c>
      <c r="I41" s="44">
        <f t="shared" si="2"/>
        <v>0.32911392405063289</v>
      </c>
      <c r="J41" s="11">
        <v>19</v>
      </c>
      <c r="K41" s="44">
        <f t="shared" si="3"/>
        <v>0.24050632911392406</v>
      </c>
      <c r="L41" s="11">
        <v>4</v>
      </c>
      <c r="M41" s="44">
        <f t="shared" si="4"/>
        <v>5.0632911392405063E-2</v>
      </c>
      <c r="N41" s="36">
        <f t="shared" si="10"/>
        <v>0.94936708860759489</v>
      </c>
      <c r="O41" s="45">
        <f t="shared" si="6"/>
        <v>0.70886075949367089</v>
      </c>
      <c r="P41" s="46">
        <f t="shared" si="7"/>
        <v>4.037974683544304</v>
      </c>
      <c r="Q41" s="47">
        <f t="shared" si="8"/>
        <v>0.68506329113924058</v>
      </c>
      <c r="R41">
        <f t="shared" si="11"/>
        <v>9</v>
      </c>
    </row>
    <row r="42" spans="1:18" ht="15.75" x14ac:dyDescent="0.25">
      <c r="A42" s="9">
        <v>28</v>
      </c>
      <c r="B42" s="22" t="s">
        <v>123</v>
      </c>
      <c r="C42" s="11">
        <v>78</v>
      </c>
      <c r="D42" s="12">
        <v>78</v>
      </c>
      <c r="E42" s="44">
        <f t="shared" si="0"/>
        <v>1</v>
      </c>
      <c r="F42" s="11">
        <v>35</v>
      </c>
      <c r="G42" s="44">
        <f t="shared" si="1"/>
        <v>0.44871794871794873</v>
      </c>
      <c r="H42" s="11">
        <v>29</v>
      </c>
      <c r="I42" s="44">
        <f t="shared" si="2"/>
        <v>0.37179487179487181</v>
      </c>
      <c r="J42" s="11">
        <v>11</v>
      </c>
      <c r="K42" s="44">
        <f t="shared" si="3"/>
        <v>0.14102564102564102</v>
      </c>
      <c r="L42" s="11">
        <v>3</v>
      </c>
      <c r="M42" s="44">
        <f t="shared" si="4"/>
        <v>3.8461538461538464E-2</v>
      </c>
      <c r="N42" s="36">
        <f t="shared" si="10"/>
        <v>0.96153846153846156</v>
      </c>
      <c r="O42" s="45">
        <f t="shared" si="6"/>
        <v>0.82051282051282048</v>
      </c>
      <c r="P42" s="46">
        <f t="shared" si="7"/>
        <v>4.2307692307692308</v>
      </c>
      <c r="Q42" s="47">
        <f t="shared" si="8"/>
        <v>0.74358974358974361</v>
      </c>
      <c r="R42">
        <f t="shared" si="11"/>
        <v>79</v>
      </c>
    </row>
    <row r="43" spans="1:18" ht="15.75" x14ac:dyDescent="0.25">
      <c r="A43" s="9">
        <v>29</v>
      </c>
      <c r="B43" s="22" t="s">
        <v>124</v>
      </c>
      <c r="C43" s="11">
        <v>22</v>
      </c>
      <c r="D43" s="12">
        <v>20</v>
      </c>
      <c r="E43" s="44">
        <f t="shared" si="0"/>
        <v>0.90909090909090906</v>
      </c>
      <c r="F43" s="11">
        <v>7</v>
      </c>
      <c r="G43" s="44">
        <f t="shared" si="1"/>
        <v>0.35</v>
      </c>
      <c r="H43" s="11">
        <v>5</v>
      </c>
      <c r="I43" s="44">
        <f t="shared" si="2"/>
        <v>0.25</v>
      </c>
      <c r="J43" s="11">
        <v>8</v>
      </c>
      <c r="K43" s="44">
        <f t="shared" si="3"/>
        <v>0.4</v>
      </c>
      <c r="L43" s="11"/>
      <c r="M43" s="44">
        <f t="shared" si="4"/>
        <v>0</v>
      </c>
      <c r="N43" s="36">
        <f t="shared" si="10"/>
        <v>1</v>
      </c>
      <c r="O43" s="45">
        <f t="shared" si="6"/>
        <v>0.6</v>
      </c>
      <c r="P43" s="46">
        <f t="shared" si="7"/>
        <v>3.95</v>
      </c>
      <c r="Q43" s="47">
        <f t="shared" si="8"/>
        <v>0.65399999999999991</v>
      </c>
      <c r="R43">
        <f t="shared" si="11"/>
        <v>78</v>
      </c>
    </row>
    <row r="44" spans="1:18" ht="15.75" x14ac:dyDescent="0.25">
      <c r="A44" s="9">
        <v>30</v>
      </c>
      <c r="B44" s="22" t="s">
        <v>125</v>
      </c>
      <c r="C44" s="11">
        <v>66</v>
      </c>
      <c r="D44" s="12">
        <v>60</v>
      </c>
      <c r="E44" s="44">
        <f t="shared" si="0"/>
        <v>0.90909090909090906</v>
      </c>
      <c r="F44" s="11">
        <v>18</v>
      </c>
      <c r="G44" s="44">
        <f t="shared" si="1"/>
        <v>0.3</v>
      </c>
      <c r="H44" s="11">
        <v>18</v>
      </c>
      <c r="I44" s="44">
        <f t="shared" si="2"/>
        <v>0.3</v>
      </c>
      <c r="J44" s="11">
        <v>15</v>
      </c>
      <c r="K44" s="44">
        <f t="shared" si="3"/>
        <v>0.25</v>
      </c>
      <c r="L44" s="11">
        <v>9</v>
      </c>
      <c r="M44" s="44">
        <f t="shared" si="4"/>
        <v>0.15</v>
      </c>
      <c r="N44" s="36">
        <f t="shared" si="10"/>
        <v>0.85</v>
      </c>
      <c r="O44" s="45">
        <f t="shared" si="6"/>
        <v>0.6</v>
      </c>
      <c r="P44" s="46">
        <f t="shared" si="7"/>
        <v>3.75</v>
      </c>
      <c r="Q44" s="47">
        <f t="shared" si="8"/>
        <v>0.60599999999999998</v>
      </c>
      <c r="R44">
        <f t="shared" si="11"/>
        <v>20</v>
      </c>
    </row>
    <row r="45" spans="1:18" ht="16.5" thickBot="1" x14ac:dyDescent="0.3">
      <c r="A45" s="9">
        <v>31</v>
      </c>
      <c r="B45" s="22" t="s">
        <v>126</v>
      </c>
      <c r="C45" s="11">
        <v>15</v>
      </c>
      <c r="D45" s="12">
        <v>13</v>
      </c>
      <c r="E45" s="44">
        <f t="shared" si="0"/>
        <v>0.8666666666666667</v>
      </c>
      <c r="F45" s="11">
        <v>1</v>
      </c>
      <c r="G45" s="44">
        <f t="shared" si="1"/>
        <v>7.6923076923076927E-2</v>
      </c>
      <c r="H45" s="11">
        <v>2</v>
      </c>
      <c r="I45" s="44">
        <f t="shared" si="2"/>
        <v>0.15384615384615385</v>
      </c>
      <c r="J45" s="11">
        <v>7</v>
      </c>
      <c r="K45" s="44">
        <f t="shared" si="3"/>
        <v>0.53846153846153844</v>
      </c>
      <c r="L45" s="11">
        <v>3</v>
      </c>
      <c r="M45" s="44">
        <f t="shared" si="4"/>
        <v>0.23076923076923078</v>
      </c>
      <c r="N45" s="36">
        <f t="shared" si="10"/>
        <v>0.76923076923076927</v>
      </c>
      <c r="O45" s="45">
        <f t="shared" si="6"/>
        <v>0.23076923076923078</v>
      </c>
      <c r="P45" s="46">
        <f t="shared" si="7"/>
        <v>3.0769230769230771</v>
      </c>
      <c r="Q45" s="47">
        <f t="shared" si="8"/>
        <v>0.40615384615384625</v>
      </c>
      <c r="R45">
        <f t="shared" si="11"/>
        <v>60</v>
      </c>
    </row>
    <row r="46" spans="1:18" ht="16.5" thickBot="1" x14ac:dyDescent="0.3">
      <c r="A46" s="9">
        <v>32</v>
      </c>
      <c r="B46" s="18" t="s">
        <v>9</v>
      </c>
      <c r="C46" s="19">
        <v>675</v>
      </c>
      <c r="D46" s="19">
        <v>631</v>
      </c>
      <c r="E46" s="44">
        <f t="shared" si="0"/>
        <v>0.93481481481481477</v>
      </c>
      <c r="F46" s="19">
        <v>256</v>
      </c>
      <c r="G46" s="44">
        <f t="shared" si="1"/>
        <v>0.40570522979397783</v>
      </c>
      <c r="H46" s="19">
        <v>222</v>
      </c>
      <c r="I46" s="44">
        <f t="shared" si="2"/>
        <v>0.35182250396196513</v>
      </c>
      <c r="J46" s="19">
        <v>123</v>
      </c>
      <c r="K46" s="44">
        <f t="shared" si="3"/>
        <v>0.19492868462757529</v>
      </c>
      <c r="L46" s="19">
        <v>30</v>
      </c>
      <c r="M46" s="44">
        <f t="shared" si="4"/>
        <v>4.7543581616481777E-2</v>
      </c>
      <c r="N46" s="36">
        <f t="shared" si="10"/>
        <v>0.95245641838351824</v>
      </c>
      <c r="O46" s="45">
        <f t="shared" si="6"/>
        <v>0.75752773375594296</v>
      </c>
      <c r="P46" s="46">
        <f t="shared" si="7"/>
        <v>4.1156893819334393</v>
      </c>
      <c r="Q46" s="47">
        <f t="shared" si="8"/>
        <v>0.70865293185419975</v>
      </c>
      <c r="R46">
        <f t="shared" si="11"/>
        <v>13</v>
      </c>
    </row>
    <row r="47" spans="1:18" ht="15.75" x14ac:dyDescent="0.25">
      <c r="A47" s="9">
        <v>33</v>
      </c>
      <c r="B47" s="62" t="s">
        <v>41</v>
      </c>
      <c r="C47" s="61"/>
      <c r="D47" s="61"/>
      <c r="E47" s="57"/>
      <c r="F47" s="61"/>
      <c r="G47" s="57"/>
      <c r="H47" s="61"/>
      <c r="I47" s="57"/>
      <c r="J47" s="61"/>
      <c r="K47" s="57"/>
      <c r="L47" s="61"/>
      <c r="M47" s="57"/>
      <c r="N47" s="58"/>
      <c r="O47" s="58"/>
      <c r="P47" s="59"/>
      <c r="Q47" s="57"/>
      <c r="R47" t="e">
        <f>#REF!+#REF!+#REF!+#REF!</f>
        <v>#REF!</v>
      </c>
    </row>
    <row r="48" spans="1:18" ht="15.75" x14ac:dyDescent="0.25">
      <c r="A48" s="35"/>
      <c r="B48" s="10" t="s">
        <v>15</v>
      </c>
      <c r="C48" s="11">
        <v>47</v>
      </c>
      <c r="D48" s="12">
        <v>46</v>
      </c>
      <c r="E48" s="44">
        <f t="shared" si="0"/>
        <v>0.97872340425531912</v>
      </c>
      <c r="F48" s="11">
        <v>12</v>
      </c>
      <c r="G48" s="44">
        <f t="shared" si="1"/>
        <v>0.2608695652173913</v>
      </c>
      <c r="H48" s="11">
        <v>13</v>
      </c>
      <c r="I48" s="44">
        <f t="shared" si="2"/>
        <v>0.28260869565217389</v>
      </c>
      <c r="J48" s="11">
        <v>21</v>
      </c>
      <c r="K48" s="44">
        <f t="shared" si="3"/>
        <v>0.45652173913043476</v>
      </c>
      <c r="L48" s="11">
        <v>0</v>
      </c>
      <c r="M48" s="44">
        <f t="shared" si="4"/>
        <v>0</v>
      </c>
      <c r="N48" s="36">
        <f t="shared" si="10"/>
        <v>1</v>
      </c>
      <c r="O48" s="45">
        <f t="shared" si="6"/>
        <v>0.54347826086956519</v>
      </c>
      <c r="P48" s="46">
        <f t="shared" si="7"/>
        <v>3.8043478260869565</v>
      </c>
      <c r="Q48" s="47">
        <f t="shared" si="8"/>
        <v>0.60608695652173916</v>
      </c>
      <c r="R48">
        <f t="shared" ref="R48:R73" si="12">F46+J46+L46+H46</f>
        <v>631</v>
      </c>
    </row>
    <row r="49" spans="1:18" ht="15.75" x14ac:dyDescent="0.25">
      <c r="A49" s="9"/>
      <c r="B49" s="10" t="s">
        <v>16</v>
      </c>
      <c r="C49" s="11">
        <v>11</v>
      </c>
      <c r="D49" s="12">
        <v>8</v>
      </c>
      <c r="E49" s="44">
        <f t="shared" si="0"/>
        <v>0.72727272727272729</v>
      </c>
      <c r="F49" s="11">
        <v>2</v>
      </c>
      <c r="G49" s="44">
        <f t="shared" si="1"/>
        <v>0.25</v>
      </c>
      <c r="H49" s="11">
        <v>2</v>
      </c>
      <c r="I49" s="44">
        <f t="shared" si="2"/>
        <v>0.25</v>
      </c>
      <c r="J49" s="11">
        <v>4</v>
      </c>
      <c r="K49" s="44">
        <f t="shared" si="3"/>
        <v>0.5</v>
      </c>
      <c r="L49" s="11">
        <v>0</v>
      </c>
      <c r="M49" s="44">
        <f t="shared" si="4"/>
        <v>0</v>
      </c>
      <c r="N49" s="36">
        <f t="shared" si="10"/>
        <v>1</v>
      </c>
      <c r="O49" s="45">
        <f t="shared" si="6"/>
        <v>0.5</v>
      </c>
      <c r="P49" s="46">
        <f t="shared" si="7"/>
        <v>3.75</v>
      </c>
      <c r="Q49" s="47">
        <f t="shared" si="8"/>
        <v>0.59000000000000008</v>
      </c>
      <c r="R49">
        <f t="shared" si="12"/>
        <v>0</v>
      </c>
    </row>
    <row r="50" spans="1:18" ht="15.75" x14ac:dyDescent="0.25">
      <c r="A50" s="9">
        <v>34</v>
      </c>
      <c r="B50" s="10" t="s">
        <v>17</v>
      </c>
      <c r="C50" s="11">
        <v>21</v>
      </c>
      <c r="D50" s="12">
        <v>15</v>
      </c>
      <c r="E50" s="44">
        <f t="shared" si="0"/>
        <v>0.7142857142857143</v>
      </c>
      <c r="F50" s="11">
        <v>6</v>
      </c>
      <c r="G50" s="44">
        <f t="shared" si="1"/>
        <v>0.4</v>
      </c>
      <c r="H50" s="11">
        <v>3</v>
      </c>
      <c r="I50" s="44">
        <f t="shared" si="2"/>
        <v>0.2</v>
      </c>
      <c r="J50" s="11">
        <v>3</v>
      </c>
      <c r="K50" s="44">
        <f t="shared" si="3"/>
        <v>0.2</v>
      </c>
      <c r="L50" s="11">
        <v>3</v>
      </c>
      <c r="M50" s="44">
        <f t="shared" si="4"/>
        <v>0.2</v>
      </c>
      <c r="N50" s="36">
        <f t="shared" si="10"/>
        <v>0.8</v>
      </c>
      <c r="O50" s="45">
        <f t="shared" si="6"/>
        <v>0.6</v>
      </c>
      <c r="P50" s="46">
        <f t="shared" si="7"/>
        <v>3.8</v>
      </c>
      <c r="Q50" s="47">
        <f t="shared" si="8"/>
        <v>0.63200000000000001</v>
      </c>
      <c r="R50">
        <f t="shared" si="12"/>
        <v>46</v>
      </c>
    </row>
    <row r="51" spans="1:18" ht="15.75" x14ac:dyDescent="0.25">
      <c r="A51" s="9">
        <v>35</v>
      </c>
      <c r="B51" s="10" t="s">
        <v>18</v>
      </c>
      <c r="C51" s="11">
        <v>40</v>
      </c>
      <c r="D51" s="12">
        <v>40</v>
      </c>
      <c r="E51" s="44">
        <f t="shared" si="0"/>
        <v>1</v>
      </c>
      <c r="F51" s="11">
        <v>13</v>
      </c>
      <c r="G51" s="44">
        <f t="shared" si="1"/>
        <v>0.32500000000000001</v>
      </c>
      <c r="H51" s="11">
        <v>19</v>
      </c>
      <c r="I51" s="44">
        <f t="shared" si="2"/>
        <v>0.47499999999999998</v>
      </c>
      <c r="J51" s="11">
        <v>7</v>
      </c>
      <c r="K51" s="44">
        <f t="shared" si="3"/>
        <v>0.17499999999999999</v>
      </c>
      <c r="L51" s="11">
        <v>1</v>
      </c>
      <c r="M51" s="44">
        <f t="shared" si="4"/>
        <v>2.5000000000000001E-2</v>
      </c>
      <c r="N51" s="36">
        <f t="shared" si="10"/>
        <v>0.97499999999999998</v>
      </c>
      <c r="O51" s="45">
        <f t="shared" si="6"/>
        <v>0.8</v>
      </c>
      <c r="P51" s="46">
        <f t="shared" si="7"/>
        <v>4.0999999999999996</v>
      </c>
      <c r="Q51" s="47">
        <f t="shared" si="8"/>
        <v>0.69599999999999995</v>
      </c>
      <c r="R51">
        <f t="shared" si="12"/>
        <v>8</v>
      </c>
    </row>
    <row r="52" spans="1:18" ht="15.75" x14ac:dyDescent="0.25">
      <c r="A52" s="9">
        <v>36</v>
      </c>
      <c r="B52" s="10" t="s">
        <v>19</v>
      </c>
      <c r="C52" s="11">
        <v>38</v>
      </c>
      <c r="D52" s="12">
        <v>34</v>
      </c>
      <c r="E52" s="44">
        <f t="shared" si="0"/>
        <v>0.89473684210526316</v>
      </c>
      <c r="F52" s="11">
        <v>10</v>
      </c>
      <c r="G52" s="44">
        <f t="shared" si="1"/>
        <v>0.29411764705882354</v>
      </c>
      <c r="H52" s="11">
        <v>8</v>
      </c>
      <c r="I52" s="44">
        <f t="shared" si="2"/>
        <v>0.23529411764705882</v>
      </c>
      <c r="J52" s="11">
        <v>14</v>
      </c>
      <c r="K52" s="44">
        <f t="shared" si="3"/>
        <v>0.41176470588235292</v>
      </c>
      <c r="L52" s="11">
        <v>2</v>
      </c>
      <c r="M52" s="44">
        <f t="shared" si="4"/>
        <v>5.8823529411764705E-2</v>
      </c>
      <c r="N52" s="36">
        <f t="shared" si="10"/>
        <v>0.94117647058823528</v>
      </c>
      <c r="O52" s="45">
        <f t="shared" si="6"/>
        <v>0.52941176470588236</v>
      </c>
      <c r="P52" s="46">
        <f t="shared" si="7"/>
        <v>3.7647058823529411</v>
      </c>
      <c r="Q52" s="47">
        <f t="shared" si="8"/>
        <v>0.60235294117647065</v>
      </c>
      <c r="R52">
        <f t="shared" si="12"/>
        <v>15</v>
      </c>
    </row>
    <row r="53" spans="1:18" ht="15.75" x14ac:dyDescent="0.25">
      <c r="A53" s="9">
        <v>37</v>
      </c>
      <c r="B53" s="10" t="s">
        <v>20</v>
      </c>
      <c r="C53" s="11">
        <v>21</v>
      </c>
      <c r="D53" s="12">
        <v>21</v>
      </c>
      <c r="E53" s="44">
        <f t="shared" si="0"/>
        <v>1</v>
      </c>
      <c r="F53" s="11">
        <v>12</v>
      </c>
      <c r="G53" s="44">
        <f t="shared" si="1"/>
        <v>0.5714285714285714</v>
      </c>
      <c r="H53" s="11">
        <v>3</v>
      </c>
      <c r="I53" s="44">
        <f t="shared" si="2"/>
        <v>0.14285714285714285</v>
      </c>
      <c r="J53" s="11">
        <v>6</v>
      </c>
      <c r="K53" s="44">
        <f t="shared" si="3"/>
        <v>0.2857142857142857</v>
      </c>
      <c r="L53" s="11">
        <v>0</v>
      </c>
      <c r="M53" s="44">
        <f t="shared" si="4"/>
        <v>0</v>
      </c>
      <c r="N53" s="36">
        <f t="shared" si="10"/>
        <v>1</v>
      </c>
      <c r="O53" s="45">
        <f t="shared" si="6"/>
        <v>0.7142857142857143</v>
      </c>
      <c r="P53" s="46">
        <f t="shared" si="7"/>
        <v>4.2857142857142856</v>
      </c>
      <c r="Q53" s="47">
        <f t="shared" si="8"/>
        <v>0.76571428571428568</v>
      </c>
      <c r="R53">
        <f t="shared" si="12"/>
        <v>40</v>
      </c>
    </row>
    <row r="54" spans="1:18" ht="15.75" x14ac:dyDescent="0.25">
      <c r="A54" s="9">
        <v>38</v>
      </c>
      <c r="B54" s="10" t="s">
        <v>21</v>
      </c>
      <c r="C54" s="11">
        <v>6</v>
      </c>
      <c r="D54" s="12">
        <v>6</v>
      </c>
      <c r="E54" s="44">
        <f t="shared" si="0"/>
        <v>1</v>
      </c>
      <c r="F54" s="11">
        <v>2</v>
      </c>
      <c r="G54" s="44">
        <f t="shared" si="1"/>
        <v>0.33333333333333331</v>
      </c>
      <c r="H54" s="11">
        <v>1</v>
      </c>
      <c r="I54" s="44">
        <f t="shared" si="2"/>
        <v>0.16666666666666666</v>
      </c>
      <c r="J54" s="11">
        <v>3</v>
      </c>
      <c r="K54" s="44">
        <f t="shared" si="3"/>
        <v>0.5</v>
      </c>
      <c r="L54" s="11">
        <v>0</v>
      </c>
      <c r="M54" s="44">
        <f t="shared" si="4"/>
        <v>0</v>
      </c>
      <c r="N54" s="36">
        <f t="shared" si="10"/>
        <v>1</v>
      </c>
      <c r="O54" s="45">
        <f t="shared" si="6"/>
        <v>0.5</v>
      </c>
      <c r="P54" s="46">
        <f t="shared" si="7"/>
        <v>3.8333333333333335</v>
      </c>
      <c r="Q54" s="47">
        <f t="shared" si="8"/>
        <v>0.62</v>
      </c>
      <c r="R54">
        <f t="shared" si="12"/>
        <v>34</v>
      </c>
    </row>
    <row r="55" spans="1:18" ht="15.75" x14ac:dyDescent="0.25">
      <c r="A55" s="9">
        <v>39</v>
      </c>
      <c r="B55" s="10" t="s">
        <v>22</v>
      </c>
      <c r="C55" s="11">
        <v>32</v>
      </c>
      <c r="D55" s="12">
        <v>30</v>
      </c>
      <c r="E55" s="44">
        <f t="shared" si="0"/>
        <v>0.9375</v>
      </c>
      <c r="F55" s="11">
        <v>8</v>
      </c>
      <c r="G55" s="44">
        <f t="shared" si="1"/>
        <v>0.26666666666666666</v>
      </c>
      <c r="H55" s="11">
        <v>7</v>
      </c>
      <c r="I55" s="44">
        <f t="shared" si="2"/>
        <v>0.23333333333333334</v>
      </c>
      <c r="J55" s="11">
        <v>10</v>
      </c>
      <c r="K55" s="44">
        <f t="shared" si="3"/>
        <v>0.33333333333333331</v>
      </c>
      <c r="L55" s="11">
        <v>5</v>
      </c>
      <c r="M55" s="44">
        <f t="shared" si="4"/>
        <v>0.16666666666666666</v>
      </c>
      <c r="N55" s="36">
        <f t="shared" si="10"/>
        <v>0.83333333333333337</v>
      </c>
      <c r="O55" s="45">
        <f t="shared" si="6"/>
        <v>0.5</v>
      </c>
      <c r="P55" s="46">
        <f t="shared" si="7"/>
        <v>3.6</v>
      </c>
      <c r="Q55" s="47">
        <f t="shared" si="8"/>
        <v>0.56266666666666665</v>
      </c>
      <c r="R55">
        <f t="shared" si="12"/>
        <v>21</v>
      </c>
    </row>
    <row r="56" spans="1:18" ht="15.75" x14ac:dyDescent="0.25">
      <c r="A56" s="9">
        <v>40</v>
      </c>
      <c r="B56" s="10" t="s">
        <v>23</v>
      </c>
      <c r="C56" s="11">
        <v>8</v>
      </c>
      <c r="D56" s="12">
        <v>8</v>
      </c>
      <c r="E56" s="44">
        <f t="shared" si="0"/>
        <v>1</v>
      </c>
      <c r="F56" s="11">
        <v>0</v>
      </c>
      <c r="G56" s="44">
        <f t="shared" si="1"/>
        <v>0</v>
      </c>
      <c r="H56" s="11">
        <v>5</v>
      </c>
      <c r="I56" s="44">
        <f t="shared" si="2"/>
        <v>0.625</v>
      </c>
      <c r="J56" s="11">
        <v>3</v>
      </c>
      <c r="K56" s="44">
        <f t="shared" si="3"/>
        <v>0.375</v>
      </c>
      <c r="L56" s="11">
        <v>0</v>
      </c>
      <c r="M56" s="44">
        <f t="shared" si="4"/>
        <v>0</v>
      </c>
      <c r="N56" s="36">
        <f t="shared" si="10"/>
        <v>1</v>
      </c>
      <c r="O56" s="45">
        <f t="shared" si="6"/>
        <v>0.625</v>
      </c>
      <c r="P56" s="46">
        <f t="shared" si="7"/>
        <v>3.625</v>
      </c>
      <c r="Q56" s="47">
        <f t="shared" si="8"/>
        <v>0.53500000000000003</v>
      </c>
      <c r="R56">
        <f t="shared" si="12"/>
        <v>6</v>
      </c>
    </row>
    <row r="57" spans="1:18" ht="15.75" x14ac:dyDescent="0.25">
      <c r="A57" s="9">
        <v>41</v>
      </c>
      <c r="B57" s="10" t="s">
        <v>24</v>
      </c>
      <c r="C57" s="11">
        <v>10</v>
      </c>
      <c r="D57" s="12">
        <v>9</v>
      </c>
      <c r="E57" s="44">
        <f t="shared" si="0"/>
        <v>0.9</v>
      </c>
      <c r="F57" s="11">
        <v>3</v>
      </c>
      <c r="G57" s="44">
        <f t="shared" si="1"/>
        <v>0.33333333333333331</v>
      </c>
      <c r="H57" s="11">
        <v>3</v>
      </c>
      <c r="I57" s="44">
        <f t="shared" si="2"/>
        <v>0.33333333333333331</v>
      </c>
      <c r="J57" s="11">
        <v>3</v>
      </c>
      <c r="K57" s="44">
        <f t="shared" si="3"/>
        <v>0.33333333333333331</v>
      </c>
      <c r="L57" s="11">
        <v>0</v>
      </c>
      <c r="M57" s="44">
        <f t="shared" si="4"/>
        <v>0</v>
      </c>
      <c r="N57" s="36">
        <f t="shared" si="10"/>
        <v>1</v>
      </c>
      <c r="O57" s="45">
        <f t="shared" si="6"/>
        <v>0.66666666666666663</v>
      </c>
      <c r="P57" s="46">
        <f t="shared" si="7"/>
        <v>4</v>
      </c>
      <c r="Q57" s="47">
        <f t="shared" si="8"/>
        <v>0.66666666666666663</v>
      </c>
      <c r="R57">
        <f t="shared" si="12"/>
        <v>30</v>
      </c>
    </row>
    <row r="58" spans="1:18" ht="15.75" x14ac:dyDescent="0.25">
      <c r="A58" s="9">
        <v>42</v>
      </c>
      <c r="B58" s="10" t="s">
        <v>25</v>
      </c>
      <c r="C58" s="11">
        <v>3</v>
      </c>
      <c r="D58" s="12">
        <v>3</v>
      </c>
      <c r="E58" s="44">
        <f t="shared" si="0"/>
        <v>1</v>
      </c>
      <c r="F58" s="11">
        <v>1</v>
      </c>
      <c r="G58" s="44">
        <f t="shared" si="1"/>
        <v>0.33333333333333331</v>
      </c>
      <c r="H58" s="11">
        <v>2</v>
      </c>
      <c r="I58" s="44">
        <f t="shared" si="2"/>
        <v>0.66666666666666663</v>
      </c>
      <c r="J58" s="11">
        <v>0</v>
      </c>
      <c r="K58" s="44">
        <f t="shared" si="3"/>
        <v>0</v>
      </c>
      <c r="L58" s="11">
        <v>0</v>
      </c>
      <c r="M58" s="44">
        <f t="shared" si="4"/>
        <v>0</v>
      </c>
      <c r="N58" s="36">
        <f t="shared" si="10"/>
        <v>1</v>
      </c>
      <c r="O58" s="45">
        <f t="shared" si="6"/>
        <v>1</v>
      </c>
      <c r="P58" s="46">
        <f t="shared" si="7"/>
        <v>4.333333333333333</v>
      </c>
      <c r="Q58" s="47">
        <f t="shared" si="8"/>
        <v>0.76000000000000012</v>
      </c>
      <c r="R58">
        <f t="shared" si="12"/>
        <v>8</v>
      </c>
    </row>
    <row r="59" spans="1:18" ht="15.75" x14ac:dyDescent="0.25">
      <c r="A59" s="9">
        <v>43</v>
      </c>
      <c r="B59" s="10" t="s">
        <v>26</v>
      </c>
      <c r="C59" s="11">
        <v>5</v>
      </c>
      <c r="D59" s="12">
        <v>5</v>
      </c>
      <c r="E59" s="44">
        <f t="shared" si="0"/>
        <v>1</v>
      </c>
      <c r="F59" s="11">
        <v>2</v>
      </c>
      <c r="G59" s="44">
        <f t="shared" si="1"/>
        <v>0.4</v>
      </c>
      <c r="H59" s="11">
        <v>1</v>
      </c>
      <c r="I59" s="44">
        <f t="shared" si="2"/>
        <v>0.2</v>
      </c>
      <c r="J59" s="11">
        <v>1</v>
      </c>
      <c r="K59" s="44">
        <f t="shared" si="3"/>
        <v>0.2</v>
      </c>
      <c r="L59" s="11">
        <v>1</v>
      </c>
      <c r="M59" s="44">
        <f t="shared" si="4"/>
        <v>0.2</v>
      </c>
      <c r="N59" s="36">
        <f t="shared" si="10"/>
        <v>0.8</v>
      </c>
      <c r="O59" s="45">
        <f t="shared" si="6"/>
        <v>0.6</v>
      </c>
      <c r="P59" s="46">
        <f t="shared" si="7"/>
        <v>3.8</v>
      </c>
      <c r="Q59" s="47">
        <f t="shared" si="8"/>
        <v>0.63200000000000001</v>
      </c>
      <c r="R59">
        <f t="shared" si="12"/>
        <v>9</v>
      </c>
    </row>
    <row r="60" spans="1:18" ht="15.75" x14ac:dyDescent="0.25">
      <c r="A60" s="9">
        <v>44</v>
      </c>
      <c r="B60" s="10" t="s">
        <v>27</v>
      </c>
      <c r="C60" s="11">
        <v>15</v>
      </c>
      <c r="D60" s="12">
        <v>14</v>
      </c>
      <c r="E60" s="44">
        <f t="shared" si="0"/>
        <v>0.93333333333333335</v>
      </c>
      <c r="F60" s="11">
        <v>3</v>
      </c>
      <c r="G60" s="44">
        <f t="shared" si="1"/>
        <v>0.21428571428571427</v>
      </c>
      <c r="H60" s="11">
        <v>7</v>
      </c>
      <c r="I60" s="44">
        <f t="shared" si="2"/>
        <v>0.5</v>
      </c>
      <c r="J60" s="11">
        <v>2</v>
      </c>
      <c r="K60" s="44">
        <f t="shared" si="3"/>
        <v>0.14285714285714285</v>
      </c>
      <c r="L60" s="11">
        <v>2</v>
      </c>
      <c r="M60" s="44">
        <f t="shared" si="4"/>
        <v>0.14285714285714285</v>
      </c>
      <c r="N60" s="36">
        <f t="shared" si="10"/>
        <v>0.8571428571428571</v>
      </c>
      <c r="O60" s="45">
        <f t="shared" si="6"/>
        <v>0.7142857142857143</v>
      </c>
      <c r="P60" s="46">
        <f t="shared" si="7"/>
        <v>3.7857142857142856</v>
      </c>
      <c r="Q60" s="47">
        <f t="shared" si="8"/>
        <v>0.60857142857142865</v>
      </c>
      <c r="R60">
        <f t="shared" si="12"/>
        <v>3</v>
      </c>
    </row>
    <row r="61" spans="1:18" ht="15.75" x14ac:dyDescent="0.25">
      <c r="A61" s="9">
        <v>45</v>
      </c>
      <c r="B61" s="10" t="s">
        <v>28</v>
      </c>
      <c r="C61" s="11">
        <v>25</v>
      </c>
      <c r="D61" s="12">
        <v>24</v>
      </c>
      <c r="E61" s="44">
        <f t="shared" si="0"/>
        <v>0.96</v>
      </c>
      <c r="F61" s="11">
        <v>6</v>
      </c>
      <c r="G61" s="44">
        <f t="shared" si="1"/>
        <v>0.25</v>
      </c>
      <c r="H61" s="11">
        <v>11</v>
      </c>
      <c r="I61" s="44">
        <f t="shared" si="2"/>
        <v>0.45833333333333331</v>
      </c>
      <c r="J61" s="11">
        <v>5</v>
      </c>
      <c r="K61" s="44">
        <f t="shared" si="3"/>
        <v>0.20833333333333334</v>
      </c>
      <c r="L61" s="11">
        <v>2</v>
      </c>
      <c r="M61" s="44">
        <f t="shared" si="4"/>
        <v>8.3333333333333329E-2</v>
      </c>
      <c r="N61" s="36">
        <f t="shared" si="10"/>
        <v>0.91666666666666663</v>
      </c>
      <c r="O61" s="45">
        <f t="shared" si="6"/>
        <v>0.70833333333333337</v>
      </c>
      <c r="P61" s="46">
        <f t="shared" si="7"/>
        <v>3.875</v>
      </c>
      <c r="Q61" s="47">
        <f t="shared" si="8"/>
        <v>0.63166666666666671</v>
      </c>
      <c r="R61">
        <f t="shared" si="12"/>
        <v>5</v>
      </c>
    </row>
    <row r="62" spans="1:18" ht="15.75" x14ac:dyDescent="0.25">
      <c r="A62" s="9">
        <v>46</v>
      </c>
      <c r="B62" s="10" t="s">
        <v>29</v>
      </c>
      <c r="C62" s="11">
        <v>26</v>
      </c>
      <c r="D62" s="12">
        <v>23</v>
      </c>
      <c r="E62" s="44">
        <f t="shared" si="0"/>
        <v>0.88461538461538458</v>
      </c>
      <c r="F62" s="11">
        <v>6</v>
      </c>
      <c r="G62" s="44">
        <f t="shared" si="1"/>
        <v>0.2608695652173913</v>
      </c>
      <c r="H62" s="11">
        <v>5</v>
      </c>
      <c r="I62" s="44">
        <f t="shared" si="2"/>
        <v>0.21739130434782608</v>
      </c>
      <c r="J62" s="11">
        <v>9</v>
      </c>
      <c r="K62" s="44">
        <f t="shared" si="3"/>
        <v>0.39130434782608697</v>
      </c>
      <c r="L62" s="11">
        <v>3</v>
      </c>
      <c r="M62" s="44">
        <f t="shared" si="4"/>
        <v>0.13043478260869565</v>
      </c>
      <c r="N62" s="36">
        <f t="shared" si="10"/>
        <v>0.86956521739130432</v>
      </c>
      <c r="O62" s="45">
        <f t="shared" si="6"/>
        <v>0.47826086956521741</v>
      </c>
      <c r="P62" s="46">
        <f t="shared" si="7"/>
        <v>3.6086956521739131</v>
      </c>
      <c r="Q62" s="47">
        <f t="shared" si="8"/>
        <v>0.56173913043478263</v>
      </c>
      <c r="R62">
        <f t="shared" si="12"/>
        <v>14</v>
      </c>
    </row>
    <row r="63" spans="1:18" ht="15.75" x14ac:dyDescent="0.25">
      <c r="A63" s="9">
        <v>47</v>
      </c>
      <c r="B63" s="10" t="s">
        <v>30</v>
      </c>
      <c r="C63" s="11">
        <v>22</v>
      </c>
      <c r="D63" s="12">
        <v>15</v>
      </c>
      <c r="E63" s="44">
        <f t="shared" si="0"/>
        <v>0.68181818181818177</v>
      </c>
      <c r="F63" s="11">
        <v>4</v>
      </c>
      <c r="G63" s="44">
        <f t="shared" si="1"/>
        <v>0.26666666666666666</v>
      </c>
      <c r="H63" s="11">
        <v>7</v>
      </c>
      <c r="I63" s="44">
        <f t="shared" si="2"/>
        <v>0.46666666666666667</v>
      </c>
      <c r="J63" s="11">
        <v>3</v>
      </c>
      <c r="K63" s="44">
        <f t="shared" si="3"/>
        <v>0.2</v>
      </c>
      <c r="L63" s="11">
        <v>1</v>
      </c>
      <c r="M63" s="44">
        <f t="shared" si="4"/>
        <v>6.6666666666666666E-2</v>
      </c>
      <c r="N63" s="36">
        <f t="shared" si="10"/>
        <v>0.93333333333333335</v>
      </c>
      <c r="O63" s="45">
        <f t="shared" si="6"/>
        <v>0.73333333333333328</v>
      </c>
      <c r="P63" s="46">
        <f t="shared" si="7"/>
        <v>3.9333333333333331</v>
      </c>
      <c r="Q63" s="47">
        <f t="shared" si="8"/>
        <v>0.64800000000000002</v>
      </c>
      <c r="R63">
        <f t="shared" si="12"/>
        <v>24</v>
      </c>
    </row>
    <row r="64" spans="1:18" ht="15.75" x14ac:dyDescent="0.25">
      <c r="A64" s="9">
        <v>48</v>
      </c>
      <c r="B64" s="10" t="s">
        <v>31</v>
      </c>
      <c r="C64" s="11">
        <v>12</v>
      </c>
      <c r="D64" s="12">
        <v>10</v>
      </c>
      <c r="E64" s="44">
        <f t="shared" si="0"/>
        <v>0.83333333333333337</v>
      </c>
      <c r="F64" s="11">
        <v>6</v>
      </c>
      <c r="G64" s="44">
        <f t="shared" si="1"/>
        <v>0.6</v>
      </c>
      <c r="H64" s="11">
        <v>1</v>
      </c>
      <c r="I64" s="44">
        <f t="shared" si="2"/>
        <v>0.1</v>
      </c>
      <c r="J64" s="11">
        <v>1</v>
      </c>
      <c r="K64" s="44">
        <f t="shared" si="3"/>
        <v>0.1</v>
      </c>
      <c r="L64" s="11">
        <v>2</v>
      </c>
      <c r="M64" s="44">
        <f t="shared" si="4"/>
        <v>0.2</v>
      </c>
      <c r="N64" s="36">
        <f t="shared" si="10"/>
        <v>0.8</v>
      </c>
      <c r="O64" s="45">
        <f t="shared" si="6"/>
        <v>0.7</v>
      </c>
      <c r="P64" s="46">
        <f t="shared" si="7"/>
        <v>4.0999999999999996</v>
      </c>
      <c r="Q64" s="47">
        <f t="shared" si="8"/>
        <v>0.73199999999999998</v>
      </c>
      <c r="R64">
        <f t="shared" si="12"/>
        <v>23</v>
      </c>
    </row>
    <row r="65" spans="1:18" ht="15.75" x14ac:dyDescent="0.25">
      <c r="A65" s="9">
        <v>49</v>
      </c>
      <c r="B65" s="10" t="s">
        <v>32</v>
      </c>
      <c r="C65" s="11">
        <v>63</v>
      </c>
      <c r="D65" s="12">
        <v>54</v>
      </c>
      <c r="E65" s="44">
        <f t="shared" si="0"/>
        <v>0.8571428571428571</v>
      </c>
      <c r="F65" s="11">
        <v>11</v>
      </c>
      <c r="G65" s="44">
        <f t="shared" si="1"/>
        <v>0.20370370370370369</v>
      </c>
      <c r="H65" s="11">
        <v>22</v>
      </c>
      <c r="I65" s="44">
        <f t="shared" si="2"/>
        <v>0.40740740740740738</v>
      </c>
      <c r="J65" s="11">
        <v>17</v>
      </c>
      <c r="K65" s="44">
        <f t="shared" si="3"/>
        <v>0.31481481481481483</v>
      </c>
      <c r="L65" s="11">
        <v>4</v>
      </c>
      <c r="M65" s="44">
        <f t="shared" si="4"/>
        <v>7.407407407407407E-2</v>
      </c>
      <c r="N65" s="36">
        <f t="shared" si="10"/>
        <v>0.92592592592592593</v>
      </c>
      <c r="O65" s="45">
        <f t="shared" si="6"/>
        <v>0.61111111111111116</v>
      </c>
      <c r="P65" s="46">
        <f t="shared" si="7"/>
        <v>3.7407407407407409</v>
      </c>
      <c r="Q65" s="47">
        <f t="shared" si="8"/>
        <v>0.58962962962962961</v>
      </c>
      <c r="R65">
        <f t="shared" si="12"/>
        <v>15</v>
      </c>
    </row>
    <row r="66" spans="1:18" ht="15.75" x14ac:dyDescent="0.25">
      <c r="A66" s="9">
        <v>50</v>
      </c>
      <c r="B66" s="10" t="s">
        <v>33</v>
      </c>
      <c r="C66" s="11">
        <v>26</v>
      </c>
      <c r="D66" s="12">
        <v>21</v>
      </c>
      <c r="E66" s="44">
        <f t="shared" si="0"/>
        <v>0.80769230769230771</v>
      </c>
      <c r="F66" s="11">
        <v>4</v>
      </c>
      <c r="G66" s="44">
        <f t="shared" si="1"/>
        <v>0.19047619047619047</v>
      </c>
      <c r="H66" s="11">
        <v>10</v>
      </c>
      <c r="I66" s="44">
        <f t="shared" si="2"/>
        <v>0.47619047619047616</v>
      </c>
      <c r="J66" s="11">
        <v>7</v>
      </c>
      <c r="K66" s="44">
        <f t="shared" si="3"/>
        <v>0.33333333333333331</v>
      </c>
      <c r="L66" s="11">
        <v>0</v>
      </c>
      <c r="M66" s="44">
        <f t="shared" si="4"/>
        <v>0</v>
      </c>
      <c r="N66" s="36">
        <f t="shared" si="10"/>
        <v>1</v>
      </c>
      <c r="O66" s="45">
        <f t="shared" si="6"/>
        <v>0.66666666666666663</v>
      </c>
      <c r="P66" s="46">
        <f t="shared" si="7"/>
        <v>3.8571428571428572</v>
      </c>
      <c r="Q66" s="47">
        <f t="shared" si="8"/>
        <v>0.61523809523809525</v>
      </c>
      <c r="R66">
        <f t="shared" si="12"/>
        <v>10</v>
      </c>
    </row>
    <row r="67" spans="1:18" ht="15.75" x14ac:dyDescent="0.25">
      <c r="A67" s="9">
        <v>51</v>
      </c>
      <c r="B67" s="10" t="s">
        <v>34</v>
      </c>
      <c r="C67" s="11">
        <v>50</v>
      </c>
      <c r="D67" s="12">
        <v>47</v>
      </c>
      <c r="E67" s="44">
        <f t="shared" si="0"/>
        <v>0.94</v>
      </c>
      <c r="F67" s="11">
        <v>16</v>
      </c>
      <c r="G67" s="44">
        <f t="shared" si="1"/>
        <v>0.34042553191489361</v>
      </c>
      <c r="H67" s="11">
        <v>25</v>
      </c>
      <c r="I67" s="44">
        <f t="shared" si="2"/>
        <v>0.53191489361702127</v>
      </c>
      <c r="J67" s="11">
        <v>6</v>
      </c>
      <c r="K67" s="44">
        <f t="shared" si="3"/>
        <v>0.1276595744680851</v>
      </c>
      <c r="L67" s="11">
        <v>0</v>
      </c>
      <c r="M67" s="44">
        <f t="shared" si="4"/>
        <v>0</v>
      </c>
      <c r="N67" s="36">
        <f t="shared" si="10"/>
        <v>1</v>
      </c>
      <c r="O67" s="45">
        <f t="shared" si="6"/>
        <v>0.87234042553191493</v>
      </c>
      <c r="P67" s="46">
        <f t="shared" si="7"/>
        <v>4.2127659574468082</v>
      </c>
      <c r="Q67" s="47">
        <f t="shared" si="8"/>
        <v>0.72680851063829777</v>
      </c>
      <c r="R67">
        <f t="shared" si="12"/>
        <v>54</v>
      </c>
    </row>
    <row r="68" spans="1:18" ht="15.75" x14ac:dyDescent="0.25">
      <c r="A68" s="9">
        <v>52</v>
      </c>
      <c r="B68" s="10" t="s">
        <v>35</v>
      </c>
      <c r="C68" s="11">
        <v>12</v>
      </c>
      <c r="D68" s="12">
        <v>9</v>
      </c>
      <c r="E68" s="44">
        <f t="shared" si="0"/>
        <v>0.75</v>
      </c>
      <c r="F68" s="11">
        <v>3</v>
      </c>
      <c r="G68" s="44">
        <f t="shared" si="1"/>
        <v>0.33333333333333331</v>
      </c>
      <c r="H68" s="11">
        <v>0</v>
      </c>
      <c r="I68" s="44">
        <f t="shared" si="2"/>
        <v>0</v>
      </c>
      <c r="J68" s="11">
        <v>4</v>
      </c>
      <c r="K68" s="44">
        <f t="shared" si="3"/>
        <v>0.44444444444444442</v>
      </c>
      <c r="L68" s="11">
        <v>2</v>
      </c>
      <c r="M68" s="44">
        <f t="shared" si="4"/>
        <v>0.22222222222222221</v>
      </c>
      <c r="N68" s="36">
        <f t="shared" si="10"/>
        <v>0.77777777777777779</v>
      </c>
      <c r="O68" s="45">
        <f t="shared" si="6"/>
        <v>0.33333333333333331</v>
      </c>
      <c r="P68" s="46">
        <f t="shared" si="7"/>
        <v>3.4444444444444446</v>
      </c>
      <c r="Q68" s="47">
        <f t="shared" si="8"/>
        <v>0.52888888888888885</v>
      </c>
      <c r="R68">
        <f t="shared" si="12"/>
        <v>21</v>
      </c>
    </row>
    <row r="69" spans="1:18" ht="15.75" x14ac:dyDescent="0.25">
      <c r="A69" s="9">
        <v>53</v>
      </c>
      <c r="B69" s="10" t="s">
        <v>36</v>
      </c>
      <c r="C69" s="11">
        <v>38</v>
      </c>
      <c r="D69" s="12">
        <v>35</v>
      </c>
      <c r="E69" s="44">
        <f t="shared" si="0"/>
        <v>0.92105263157894735</v>
      </c>
      <c r="F69" s="11">
        <v>10</v>
      </c>
      <c r="G69" s="44">
        <f t="shared" si="1"/>
        <v>0.2857142857142857</v>
      </c>
      <c r="H69" s="11">
        <v>12</v>
      </c>
      <c r="I69" s="44">
        <f t="shared" si="2"/>
        <v>0.34285714285714286</v>
      </c>
      <c r="J69" s="11">
        <v>11</v>
      </c>
      <c r="K69" s="44">
        <f t="shared" si="3"/>
        <v>0.31428571428571428</v>
      </c>
      <c r="L69" s="11">
        <v>2</v>
      </c>
      <c r="M69" s="44">
        <f t="shared" si="4"/>
        <v>5.7142857142857141E-2</v>
      </c>
      <c r="N69" s="36">
        <f t="shared" si="10"/>
        <v>0.94285714285714284</v>
      </c>
      <c r="O69" s="45">
        <f t="shared" si="6"/>
        <v>0.62857142857142856</v>
      </c>
      <c r="P69" s="46">
        <f t="shared" si="7"/>
        <v>3.8571428571428572</v>
      </c>
      <c r="Q69" s="47">
        <f t="shared" si="8"/>
        <v>0.62742857142857145</v>
      </c>
      <c r="R69">
        <f t="shared" si="12"/>
        <v>47</v>
      </c>
    </row>
    <row r="70" spans="1:18" ht="15.75" x14ac:dyDescent="0.25">
      <c r="A70" s="9">
        <v>54</v>
      </c>
      <c r="B70" s="10" t="s">
        <v>37</v>
      </c>
      <c r="C70" s="11">
        <v>24</v>
      </c>
      <c r="D70" s="12">
        <v>22</v>
      </c>
      <c r="E70" s="44">
        <f t="shared" si="0"/>
        <v>0.91666666666666663</v>
      </c>
      <c r="F70" s="11">
        <v>3</v>
      </c>
      <c r="G70" s="44">
        <f t="shared" si="1"/>
        <v>0.13636363636363635</v>
      </c>
      <c r="H70" s="11">
        <v>11</v>
      </c>
      <c r="I70" s="44">
        <f t="shared" si="2"/>
        <v>0.5</v>
      </c>
      <c r="J70" s="11">
        <v>8</v>
      </c>
      <c r="K70" s="44">
        <f t="shared" si="3"/>
        <v>0.36363636363636365</v>
      </c>
      <c r="L70" s="11">
        <v>0</v>
      </c>
      <c r="M70" s="44">
        <f t="shared" si="4"/>
        <v>0</v>
      </c>
      <c r="N70" s="36">
        <f t="shared" si="10"/>
        <v>1</v>
      </c>
      <c r="O70" s="45">
        <f t="shared" si="6"/>
        <v>0.63636363636363635</v>
      </c>
      <c r="P70" s="46">
        <f t="shared" si="7"/>
        <v>3.7727272727272729</v>
      </c>
      <c r="Q70" s="47">
        <f t="shared" si="8"/>
        <v>0.58727272727272717</v>
      </c>
      <c r="R70">
        <f t="shared" si="12"/>
        <v>9</v>
      </c>
    </row>
    <row r="71" spans="1:18" ht="15.75" x14ac:dyDescent="0.25">
      <c r="A71" s="9">
        <v>55</v>
      </c>
      <c r="B71" s="10" t="s">
        <v>38</v>
      </c>
      <c r="C71" s="11">
        <v>14</v>
      </c>
      <c r="D71" s="12">
        <v>12</v>
      </c>
      <c r="E71" s="44">
        <f t="shared" si="0"/>
        <v>0.8571428571428571</v>
      </c>
      <c r="F71" s="11">
        <v>0</v>
      </c>
      <c r="G71" s="44">
        <f t="shared" si="1"/>
        <v>0</v>
      </c>
      <c r="H71" s="11">
        <v>5</v>
      </c>
      <c r="I71" s="44">
        <f t="shared" si="2"/>
        <v>0.41666666666666669</v>
      </c>
      <c r="J71" s="11">
        <v>7</v>
      </c>
      <c r="K71" s="44">
        <f t="shared" si="3"/>
        <v>0.58333333333333337</v>
      </c>
      <c r="L71" s="11">
        <v>0</v>
      </c>
      <c r="M71" s="44">
        <f t="shared" si="4"/>
        <v>0</v>
      </c>
      <c r="N71" s="36">
        <f t="shared" si="10"/>
        <v>1</v>
      </c>
      <c r="O71" s="45">
        <f t="shared" si="6"/>
        <v>0.41666666666666669</v>
      </c>
      <c r="P71" s="46">
        <f t="shared" si="7"/>
        <v>3.4166666666666665</v>
      </c>
      <c r="Q71" s="47">
        <f t="shared" si="8"/>
        <v>0.47666666666666674</v>
      </c>
      <c r="R71">
        <f t="shared" si="12"/>
        <v>35</v>
      </c>
    </row>
    <row r="72" spans="1:18" ht="15.75" x14ac:dyDescent="0.25">
      <c r="A72" s="9">
        <v>56</v>
      </c>
      <c r="B72" s="10" t="s">
        <v>39</v>
      </c>
      <c r="C72" s="11">
        <v>9</v>
      </c>
      <c r="D72" s="12">
        <v>9</v>
      </c>
      <c r="E72" s="44">
        <f t="shared" ref="E72:E140" si="13">D72/C72</f>
        <v>1</v>
      </c>
      <c r="F72" s="11">
        <v>2</v>
      </c>
      <c r="G72" s="44">
        <f t="shared" ref="G72:G135" si="14">F72/D72</f>
        <v>0.22222222222222221</v>
      </c>
      <c r="H72" s="11">
        <v>3</v>
      </c>
      <c r="I72" s="44">
        <f t="shared" ref="I72:I135" si="15">H72/D72</f>
        <v>0.33333333333333331</v>
      </c>
      <c r="J72" s="11">
        <v>3</v>
      </c>
      <c r="K72" s="44">
        <f t="shared" ref="K72:K135" si="16">J72/D72</f>
        <v>0.33333333333333331</v>
      </c>
      <c r="L72" s="11">
        <v>1</v>
      </c>
      <c r="M72" s="44">
        <f t="shared" ref="M72:M135" si="17">L72/D72</f>
        <v>0.1111111111111111</v>
      </c>
      <c r="N72" s="36">
        <f t="shared" si="10"/>
        <v>0.88888888888888884</v>
      </c>
      <c r="O72" s="45">
        <f t="shared" ref="O72:O135" si="18">(F72+H72)/D72</f>
        <v>0.55555555555555558</v>
      </c>
      <c r="P72" s="46">
        <f t="shared" ref="P72:P135" si="19">(5*F72+4*H72+3*J72+2*L72)/D72</f>
        <v>3.6666666666666665</v>
      </c>
      <c r="Q72" s="47">
        <f t="shared" ref="Q72:Q135" si="20">(F72*1+H72*0.64+J72*0.36+L72*0.16)/D72</f>
        <v>0.57333333333333336</v>
      </c>
      <c r="R72">
        <f t="shared" si="12"/>
        <v>22</v>
      </c>
    </row>
    <row r="73" spans="1:18" ht="16.5" thickBot="1" x14ac:dyDescent="0.3">
      <c r="A73" s="9">
        <v>57</v>
      </c>
      <c r="B73" s="14" t="s">
        <v>40</v>
      </c>
      <c r="C73" s="15">
        <v>20</v>
      </c>
      <c r="D73" s="16">
        <v>16</v>
      </c>
      <c r="E73" s="44">
        <f t="shared" si="13"/>
        <v>0.8</v>
      </c>
      <c r="F73" s="15">
        <v>7</v>
      </c>
      <c r="G73" s="44">
        <f t="shared" si="14"/>
        <v>0.4375</v>
      </c>
      <c r="H73" s="15">
        <v>6</v>
      </c>
      <c r="I73" s="44">
        <f t="shared" si="15"/>
        <v>0.375</v>
      </c>
      <c r="J73" s="15">
        <v>3</v>
      </c>
      <c r="K73" s="44">
        <f t="shared" si="16"/>
        <v>0.1875</v>
      </c>
      <c r="L73" s="15">
        <v>0</v>
      </c>
      <c r="M73" s="44">
        <f t="shared" si="17"/>
        <v>0</v>
      </c>
      <c r="N73" s="36">
        <f t="shared" si="10"/>
        <v>1</v>
      </c>
      <c r="O73" s="45">
        <f t="shared" si="18"/>
        <v>0.8125</v>
      </c>
      <c r="P73" s="46">
        <f t="shared" si="19"/>
        <v>4.25</v>
      </c>
      <c r="Q73" s="47">
        <f t="shared" si="20"/>
        <v>0.745</v>
      </c>
      <c r="R73">
        <f t="shared" si="12"/>
        <v>12</v>
      </c>
    </row>
    <row r="74" spans="1:18" ht="16.5" thickBot="1" x14ac:dyDescent="0.3">
      <c r="A74" s="9">
        <v>58</v>
      </c>
      <c r="B74" s="18" t="s">
        <v>9</v>
      </c>
      <c r="C74" s="19">
        <v>598</v>
      </c>
      <c r="D74" s="19">
        <v>536</v>
      </c>
      <c r="E74" s="44">
        <f t="shared" si="13"/>
        <v>0.89632107023411367</v>
      </c>
      <c r="F74" s="19">
        <v>152</v>
      </c>
      <c r="G74" s="44">
        <f t="shared" si="14"/>
        <v>0.28358208955223879</v>
      </c>
      <c r="H74" s="19">
        <v>192</v>
      </c>
      <c r="I74" s="44">
        <f t="shared" si="15"/>
        <v>0.35820895522388058</v>
      </c>
      <c r="J74" s="19">
        <v>161</v>
      </c>
      <c r="K74" s="44">
        <f t="shared" si="16"/>
        <v>0.30037313432835822</v>
      </c>
      <c r="L74" s="19">
        <v>31</v>
      </c>
      <c r="M74" s="44">
        <f t="shared" si="17"/>
        <v>5.7835820895522388E-2</v>
      </c>
      <c r="N74" s="36">
        <f t="shared" si="10"/>
        <v>0.94216417910447758</v>
      </c>
      <c r="O74" s="45">
        <f t="shared" si="18"/>
        <v>0.64179104477611937</v>
      </c>
      <c r="P74" s="46">
        <f t="shared" si="19"/>
        <v>3.8675373134328357</v>
      </c>
      <c r="Q74" s="47">
        <f t="shared" si="20"/>
        <v>0.63022388059701484</v>
      </c>
      <c r="R74">
        <f t="shared" ref="R74:R137" si="21">F72+J72+L72+H72</f>
        <v>9</v>
      </c>
    </row>
    <row r="75" spans="1:18" ht="15.75" x14ac:dyDescent="0.25">
      <c r="A75" s="9">
        <v>59</v>
      </c>
      <c r="B75" s="63" t="s">
        <v>42</v>
      </c>
      <c r="C75" s="61"/>
      <c r="D75" s="61"/>
      <c r="E75" s="57"/>
      <c r="F75" s="61"/>
      <c r="G75" s="57"/>
      <c r="H75" s="61"/>
      <c r="I75" s="57"/>
      <c r="J75" s="61"/>
      <c r="K75" s="57"/>
      <c r="L75" s="61"/>
      <c r="M75" s="57"/>
      <c r="N75" s="58"/>
      <c r="O75" s="58"/>
      <c r="P75" s="59"/>
      <c r="Q75" s="57"/>
      <c r="R75">
        <f t="shared" si="21"/>
        <v>16</v>
      </c>
    </row>
    <row r="76" spans="1:18" ht="31.5" x14ac:dyDescent="0.25">
      <c r="A76" s="35"/>
      <c r="B76" s="23" t="s">
        <v>127</v>
      </c>
      <c r="C76" s="11">
        <v>8</v>
      </c>
      <c r="D76" s="12">
        <v>8</v>
      </c>
      <c r="E76" s="44">
        <f t="shared" si="13"/>
        <v>1</v>
      </c>
      <c r="F76" s="11">
        <v>2</v>
      </c>
      <c r="G76" s="44">
        <f t="shared" si="14"/>
        <v>0.25</v>
      </c>
      <c r="H76" s="11">
        <v>3</v>
      </c>
      <c r="I76" s="44">
        <f t="shared" si="15"/>
        <v>0.375</v>
      </c>
      <c r="J76" s="11">
        <v>3</v>
      </c>
      <c r="K76" s="44">
        <f t="shared" si="16"/>
        <v>0.375</v>
      </c>
      <c r="L76" s="11"/>
      <c r="M76" s="44">
        <f t="shared" si="17"/>
        <v>0</v>
      </c>
      <c r="N76" s="36">
        <f t="shared" si="10"/>
        <v>1</v>
      </c>
      <c r="O76" s="45">
        <f t="shared" si="18"/>
        <v>0.625</v>
      </c>
      <c r="P76" s="46">
        <f t="shared" si="19"/>
        <v>3.875</v>
      </c>
      <c r="Q76" s="47">
        <f t="shared" si="20"/>
        <v>0.625</v>
      </c>
      <c r="R76">
        <f t="shared" si="21"/>
        <v>536</v>
      </c>
    </row>
    <row r="77" spans="1:18" ht="31.5" x14ac:dyDescent="0.25">
      <c r="A77" s="9"/>
      <c r="B77" s="23" t="s">
        <v>128</v>
      </c>
      <c r="C77" s="11">
        <v>103</v>
      </c>
      <c r="D77" s="12">
        <v>100</v>
      </c>
      <c r="E77" s="44">
        <f t="shared" si="13"/>
        <v>0.970873786407767</v>
      </c>
      <c r="F77" s="11">
        <v>44</v>
      </c>
      <c r="G77" s="44">
        <f t="shared" si="14"/>
        <v>0.44</v>
      </c>
      <c r="H77" s="11">
        <v>32</v>
      </c>
      <c r="I77" s="44">
        <f t="shared" si="15"/>
        <v>0.32</v>
      </c>
      <c r="J77" s="11">
        <v>24</v>
      </c>
      <c r="K77" s="44">
        <f t="shared" si="16"/>
        <v>0.24</v>
      </c>
      <c r="L77" s="11"/>
      <c r="M77" s="44">
        <f t="shared" si="17"/>
        <v>0</v>
      </c>
      <c r="N77" s="36">
        <f t="shared" si="10"/>
        <v>1</v>
      </c>
      <c r="O77" s="45">
        <f t="shared" si="18"/>
        <v>0.76</v>
      </c>
      <c r="P77" s="46">
        <f t="shared" si="19"/>
        <v>4.2</v>
      </c>
      <c r="Q77" s="47">
        <f t="shared" si="20"/>
        <v>0.73120000000000007</v>
      </c>
      <c r="R77">
        <f t="shared" si="21"/>
        <v>0</v>
      </c>
    </row>
    <row r="78" spans="1:18" ht="15.75" x14ac:dyDescent="0.25">
      <c r="A78" s="9">
        <v>60</v>
      </c>
      <c r="B78" s="23" t="s">
        <v>129</v>
      </c>
      <c r="C78" s="11">
        <v>24</v>
      </c>
      <c r="D78" s="12">
        <v>23</v>
      </c>
      <c r="E78" s="44">
        <f t="shared" si="13"/>
        <v>0.95833333333333337</v>
      </c>
      <c r="F78" s="11">
        <v>7</v>
      </c>
      <c r="G78" s="44">
        <f t="shared" si="14"/>
        <v>0.30434782608695654</v>
      </c>
      <c r="H78" s="11">
        <v>7</v>
      </c>
      <c r="I78" s="44">
        <f t="shared" si="15"/>
        <v>0.30434782608695654</v>
      </c>
      <c r="J78" s="11">
        <v>8</v>
      </c>
      <c r="K78" s="44">
        <f t="shared" si="16"/>
        <v>0.34782608695652173</v>
      </c>
      <c r="L78" s="11">
        <v>1</v>
      </c>
      <c r="M78" s="44">
        <f t="shared" si="17"/>
        <v>4.3478260869565216E-2</v>
      </c>
      <c r="N78" s="36">
        <f t="shared" si="10"/>
        <v>0.95652173913043481</v>
      </c>
      <c r="O78" s="45">
        <f t="shared" si="18"/>
        <v>0.60869565217391308</v>
      </c>
      <c r="P78" s="46">
        <f t="shared" si="19"/>
        <v>3.8695652173913042</v>
      </c>
      <c r="Q78" s="47">
        <f t="shared" si="20"/>
        <v>0.63130434782608691</v>
      </c>
      <c r="R78">
        <f t="shared" si="21"/>
        <v>8</v>
      </c>
    </row>
    <row r="79" spans="1:18" ht="31.5" x14ac:dyDescent="0.25">
      <c r="A79" s="9">
        <v>61</v>
      </c>
      <c r="B79" s="23" t="s">
        <v>130</v>
      </c>
      <c r="C79" s="11">
        <v>12</v>
      </c>
      <c r="D79" s="12">
        <v>12</v>
      </c>
      <c r="E79" s="44">
        <f t="shared" si="13"/>
        <v>1</v>
      </c>
      <c r="F79" s="11">
        <v>3</v>
      </c>
      <c r="G79" s="44">
        <f t="shared" si="14"/>
        <v>0.25</v>
      </c>
      <c r="H79" s="11">
        <v>4</v>
      </c>
      <c r="I79" s="44">
        <f t="shared" si="15"/>
        <v>0.33333333333333331</v>
      </c>
      <c r="J79" s="11">
        <v>5</v>
      </c>
      <c r="K79" s="44">
        <f t="shared" si="16"/>
        <v>0.41666666666666669</v>
      </c>
      <c r="L79" s="11"/>
      <c r="M79" s="44">
        <f t="shared" si="17"/>
        <v>0</v>
      </c>
      <c r="N79" s="36">
        <f t="shared" si="10"/>
        <v>1</v>
      </c>
      <c r="O79" s="45">
        <f t="shared" si="18"/>
        <v>0.58333333333333337</v>
      </c>
      <c r="P79" s="46">
        <f t="shared" si="19"/>
        <v>3.8333333333333335</v>
      </c>
      <c r="Q79" s="47">
        <f t="shared" si="20"/>
        <v>0.6133333333333334</v>
      </c>
      <c r="R79">
        <f t="shared" si="21"/>
        <v>100</v>
      </c>
    </row>
    <row r="80" spans="1:18" ht="31.5" x14ac:dyDescent="0.25">
      <c r="A80" s="9">
        <v>62</v>
      </c>
      <c r="B80" s="23" t="s">
        <v>131</v>
      </c>
      <c r="C80" s="11">
        <v>19</v>
      </c>
      <c r="D80" s="12">
        <v>17</v>
      </c>
      <c r="E80" s="44">
        <f t="shared" si="13"/>
        <v>0.89473684210526316</v>
      </c>
      <c r="F80" s="11">
        <v>3</v>
      </c>
      <c r="G80" s="44">
        <f t="shared" si="14"/>
        <v>0.17647058823529413</v>
      </c>
      <c r="H80" s="11">
        <v>3</v>
      </c>
      <c r="I80" s="44">
        <f t="shared" si="15"/>
        <v>0.17647058823529413</v>
      </c>
      <c r="J80" s="11">
        <v>8</v>
      </c>
      <c r="K80" s="44">
        <f t="shared" si="16"/>
        <v>0.47058823529411764</v>
      </c>
      <c r="L80" s="11">
        <v>3</v>
      </c>
      <c r="M80" s="44">
        <f t="shared" si="17"/>
        <v>0.17647058823529413</v>
      </c>
      <c r="N80" s="36">
        <f t="shared" si="10"/>
        <v>0.82352941176470584</v>
      </c>
      <c r="O80" s="45">
        <f t="shared" si="18"/>
        <v>0.35294117647058826</v>
      </c>
      <c r="P80" s="46">
        <f t="shared" si="19"/>
        <v>3.3529411764705883</v>
      </c>
      <c r="Q80" s="47">
        <f t="shared" si="20"/>
        <v>0.48705882352941171</v>
      </c>
      <c r="R80">
        <f t="shared" si="21"/>
        <v>23</v>
      </c>
    </row>
    <row r="81" spans="1:18" ht="37.9" customHeight="1" x14ac:dyDescent="0.25">
      <c r="A81" s="9">
        <v>63</v>
      </c>
      <c r="B81" s="23" t="s">
        <v>132</v>
      </c>
      <c r="C81" s="11">
        <v>12</v>
      </c>
      <c r="D81" s="12">
        <v>11</v>
      </c>
      <c r="E81" s="44">
        <f t="shared" si="13"/>
        <v>0.91666666666666663</v>
      </c>
      <c r="F81" s="11">
        <v>2</v>
      </c>
      <c r="G81" s="44">
        <f t="shared" si="14"/>
        <v>0.18181818181818182</v>
      </c>
      <c r="H81" s="11">
        <v>6</v>
      </c>
      <c r="I81" s="44">
        <f t="shared" si="15"/>
        <v>0.54545454545454541</v>
      </c>
      <c r="J81" s="11">
        <v>2</v>
      </c>
      <c r="K81" s="44">
        <f t="shared" si="16"/>
        <v>0.18181818181818182</v>
      </c>
      <c r="L81" s="11">
        <v>1</v>
      </c>
      <c r="M81" s="44">
        <f t="shared" si="17"/>
        <v>9.0909090909090912E-2</v>
      </c>
      <c r="N81" s="36">
        <f t="shared" si="10"/>
        <v>0.90909090909090906</v>
      </c>
      <c r="O81" s="45">
        <f t="shared" si="18"/>
        <v>0.72727272727272729</v>
      </c>
      <c r="P81" s="46">
        <f t="shared" si="19"/>
        <v>3.8181818181818183</v>
      </c>
      <c r="Q81" s="47">
        <f t="shared" si="20"/>
        <v>0.61090909090909085</v>
      </c>
      <c r="R81">
        <f t="shared" si="21"/>
        <v>12</v>
      </c>
    </row>
    <row r="82" spans="1:18" ht="37.15" customHeight="1" x14ac:dyDescent="0.25">
      <c r="A82" s="9">
        <v>64</v>
      </c>
      <c r="B82" s="23" t="s">
        <v>133</v>
      </c>
      <c r="C82" s="11">
        <v>31</v>
      </c>
      <c r="D82" s="12">
        <v>30</v>
      </c>
      <c r="E82" s="44">
        <f t="shared" si="13"/>
        <v>0.967741935483871</v>
      </c>
      <c r="F82" s="11">
        <v>5</v>
      </c>
      <c r="G82" s="44">
        <f t="shared" si="14"/>
        <v>0.16666666666666666</v>
      </c>
      <c r="H82" s="11">
        <v>13</v>
      </c>
      <c r="I82" s="44">
        <f t="shared" si="15"/>
        <v>0.43333333333333335</v>
      </c>
      <c r="J82" s="11">
        <v>8</v>
      </c>
      <c r="K82" s="44">
        <f t="shared" si="16"/>
        <v>0.26666666666666666</v>
      </c>
      <c r="L82" s="11">
        <v>4</v>
      </c>
      <c r="M82" s="44">
        <f t="shared" si="17"/>
        <v>0.13333333333333333</v>
      </c>
      <c r="N82" s="36">
        <f t="shared" si="10"/>
        <v>0.8666666666666667</v>
      </c>
      <c r="O82" s="45">
        <f t="shared" si="18"/>
        <v>0.6</v>
      </c>
      <c r="P82" s="46">
        <f t="shared" si="19"/>
        <v>3.6333333333333333</v>
      </c>
      <c r="Q82" s="47">
        <f t="shared" si="20"/>
        <v>0.56133333333333335</v>
      </c>
      <c r="R82">
        <f t="shared" si="21"/>
        <v>17</v>
      </c>
    </row>
    <row r="83" spans="1:18" ht="15.75" x14ac:dyDescent="0.25">
      <c r="A83" s="9">
        <v>65</v>
      </c>
      <c r="B83" s="23" t="s">
        <v>134</v>
      </c>
      <c r="C83" s="11">
        <v>10</v>
      </c>
      <c r="D83" s="12">
        <v>10</v>
      </c>
      <c r="E83" s="44">
        <f t="shared" si="13"/>
        <v>1</v>
      </c>
      <c r="F83" s="11">
        <v>1</v>
      </c>
      <c r="G83" s="44">
        <f t="shared" si="14"/>
        <v>0.1</v>
      </c>
      <c r="H83" s="11">
        <v>6</v>
      </c>
      <c r="I83" s="44">
        <f t="shared" si="15"/>
        <v>0.6</v>
      </c>
      <c r="J83" s="11">
        <v>3</v>
      </c>
      <c r="K83" s="44">
        <f t="shared" si="16"/>
        <v>0.3</v>
      </c>
      <c r="L83" s="11">
        <v>0</v>
      </c>
      <c r="M83" s="44">
        <f t="shared" si="17"/>
        <v>0</v>
      </c>
      <c r="N83" s="36">
        <f t="shared" si="10"/>
        <v>1</v>
      </c>
      <c r="O83" s="45">
        <f t="shared" si="18"/>
        <v>0.7</v>
      </c>
      <c r="P83" s="46">
        <f t="shared" si="19"/>
        <v>3.8</v>
      </c>
      <c r="Q83" s="47">
        <f t="shared" si="20"/>
        <v>0.59199999999999997</v>
      </c>
      <c r="R83">
        <f t="shared" si="21"/>
        <v>11</v>
      </c>
    </row>
    <row r="84" spans="1:18" ht="15.75" x14ac:dyDescent="0.25">
      <c r="A84" s="9">
        <v>66</v>
      </c>
      <c r="B84" s="23" t="s">
        <v>135</v>
      </c>
      <c r="C84" s="11">
        <v>8</v>
      </c>
      <c r="D84" s="12">
        <v>8</v>
      </c>
      <c r="E84" s="44">
        <f t="shared" si="13"/>
        <v>1</v>
      </c>
      <c r="F84" s="11">
        <v>0</v>
      </c>
      <c r="G84" s="44">
        <f t="shared" si="14"/>
        <v>0</v>
      </c>
      <c r="H84" s="11">
        <v>6</v>
      </c>
      <c r="I84" s="44">
        <f t="shared" si="15"/>
        <v>0.75</v>
      </c>
      <c r="J84" s="11">
        <v>2</v>
      </c>
      <c r="K84" s="44">
        <f t="shared" si="16"/>
        <v>0.25</v>
      </c>
      <c r="L84" s="11">
        <v>0</v>
      </c>
      <c r="M84" s="44">
        <f t="shared" si="17"/>
        <v>0</v>
      </c>
      <c r="N84" s="36">
        <f t="shared" si="10"/>
        <v>1</v>
      </c>
      <c r="O84" s="45">
        <f t="shared" si="18"/>
        <v>0.75</v>
      </c>
      <c r="P84" s="46">
        <f t="shared" si="19"/>
        <v>3.75</v>
      </c>
      <c r="Q84" s="47">
        <f t="shared" si="20"/>
        <v>0.56999999999999995</v>
      </c>
      <c r="R84">
        <f t="shared" si="21"/>
        <v>30</v>
      </c>
    </row>
    <row r="85" spans="1:18" ht="31.5" x14ac:dyDescent="0.25">
      <c r="A85" s="9">
        <v>67</v>
      </c>
      <c r="B85" s="23" t="s">
        <v>136</v>
      </c>
      <c r="C85" s="11">
        <v>15</v>
      </c>
      <c r="D85" s="12">
        <v>15</v>
      </c>
      <c r="E85" s="44">
        <f t="shared" si="13"/>
        <v>1</v>
      </c>
      <c r="F85" s="11">
        <v>8</v>
      </c>
      <c r="G85" s="44">
        <f t="shared" si="14"/>
        <v>0.53333333333333333</v>
      </c>
      <c r="H85" s="11">
        <v>4</v>
      </c>
      <c r="I85" s="44">
        <f t="shared" si="15"/>
        <v>0.26666666666666666</v>
      </c>
      <c r="J85" s="11">
        <v>3</v>
      </c>
      <c r="K85" s="44">
        <f t="shared" si="16"/>
        <v>0.2</v>
      </c>
      <c r="L85" s="11">
        <v>0</v>
      </c>
      <c r="M85" s="44">
        <f t="shared" si="17"/>
        <v>0</v>
      </c>
      <c r="N85" s="36">
        <f t="shared" si="10"/>
        <v>1</v>
      </c>
      <c r="O85" s="45">
        <f t="shared" si="18"/>
        <v>0.8</v>
      </c>
      <c r="P85" s="46">
        <f t="shared" si="19"/>
        <v>4.333333333333333</v>
      </c>
      <c r="Q85" s="47">
        <f t="shared" si="20"/>
        <v>0.77600000000000002</v>
      </c>
      <c r="R85">
        <f t="shared" si="21"/>
        <v>10</v>
      </c>
    </row>
    <row r="86" spans="1:18" ht="31.5" x14ac:dyDescent="0.25">
      <c r="A86" s="9">
        <v>68</v>
      </c>
      <c r="B86" s="23" t="s">
        <v>137</v>
      </c>
      <c r="C86" s="11">
        <v>10</v>
      </c>
      <c r="D86" s="12">
        <v>10</v>
      </c>
      <c r="E86" s="44">
        <f t="shared" si="13"/>
        <v>1</v>
      </c>
      <c r="F86" s="11">
        <v>2</v>
      </c>
      <c r="G86" s="44">
        <f t="shared" si="14"/>
        <v>0.2</v>
      </c>
      <c r="H86" s="11">
        <v>7</v>
      </c>
      <c r="I86" s="44">
        <f t="shared" si="15"/>
        <v>0.7</v>
      </c>
      <c r="J86" s="11">
        <v>1</v>
      </c>
      <c r="K86" s="44">
        <f t="shared" si="16"/>
        <v>0.1</v>
      </c>
      <c r="L86" s="11"/>
      <c r="M86" s="44">
        <f t="shared" si="17"/>
        <v>0</v>
      </c>
      <c r="N86" s="36">
        <f t="shared" si="10"/>
        <v>1</v>
      </c>
      <c r="O86" s="45">
        <f t="shared" si="18"/>
        <v>0.9</v>
      </c>
      <c r="P86" s="46">
        <f t="shared" si="19"/>
        <v>4.0999999999999996</v>
      </c>
      <c r="Q86" s="47">
        <f t="shared" si="20"/>
        <v>0.68400000000000005</v>
      </c>
      <c r="R86">
        <f t="shared" si="21"/>
        <v>8</v>
      </c>
    </row>
    <row r="87" spans="1:18" ht="31.15" customHeight="1" x14ac:dyDescent="0.25">
      <c r="A87" s="9">
        <v>69</v>
      </c>
      <c r="B87" s="23" t="s">
        <v>138</v>
      </c>
      <c r="C87" s="11">
        <v>3</v>
      </c>
      <c r="D87" s="12">
        <v>2</v>
      </c>
      <c r="E87" s="44">
        <f t="shared" si="13"/>
        <v>0.66666666666666663</v>
      </c>
      <c r="F87" s="11">
        <v>0</v>
      </c>
      <c r="G87" s="44">
        <f t="shared" si="14"/>
        <v>0</v>
      </c>
      <c r="H87" s="11">
        <v>2</v>
      </c>
      <c r="I87" s="44">
        <f t="shared" si="15"/>
        <v>1</v>
      </c>
      <c r="J87" s="11">
        <v>0</v>
      </c>
      <c r="K87" s="44">
        <f t="shared" si="16"/>
        <v>0</v>
      </c>
      <c r="L87" s="11">
        <v>0</v>
      </c>
      <c r="M87" s="44">
        <f t="shared" si="17"/>
        <v>0</v>
      </c>
      <c r="N87" s="36">
        <f t="shared" si="10"/>
        <v>1</v>
      </c>
      <c r="O87" s="45">
        <f t="shared" si="18"/>
        <v>1</v>
      </c>
      <c r="P87" s="46">
        <f t="shared" si="19"/>
        <v>4</v>
      </c>
      <c r="Q87" s="47">
        <f t="shared" si="20"/>
        <v>0.64</v>
      </c>
      <c r="R87">
        <f t="shared" si="21"/>
        <v>15</v>
      </c>
    </row>
    <row r="88" spans="1:18" ht="31.5" x14ac:dyDescent="0.25">
      <c r="A88" s="9">
        <v>70</v>
      </c>
      <c r="B88" s="29" t="s">
        <v>141</v>
      </c>
      <c r="C88" s="11">
        <v>3</v>
      </c>
      <c r="D88" s="12">
        <v>3</v>
      </c>
      <c r="E88" s="44">
        <f t="shared" si="13"/>
        <v>1</v>
      </c>
      <c r="F88" s="11">
        <v>1</v>
      </c>
      <c r="G88" s="44">
        <f t="shared" si="14"/>
        <v>0.33333333333333331</v>
      </c>
      <c r="H88" s="11">
        <v>1</v>
      </c>
      <c r="I88" s="44">
        <f t="shared" si="15"/>
        <v>0.33333333333333331</v>
      </c>
      <c r="J88" s="11">
        <v>1</v>
      </c>
      <c r="K88" s="44">
        <f t="shared" si="16"/>
        <v>0.33333333333333331</v>
      </c>
      <c r="L88" s="11">
        <v>0</v>
      </c>
      <c r="M88" s="44">
        <f t="shared" si="17"/>
        <v>0</v>
      </c>
      <c r="N88" s="36">
        <f t="shared" si="10"/>
        <v>1</v>
      </c>
      <c r="O88" s="45">
        <f t="shared" si="18"/>
        <v>0.66666666666666663</v>
      </c>
      <c r="P88" s="46">
        <f t="shared" si="19"/>
        <v>4</v>
      </c>
      <c r="Q88" s="47">
        <f t="shared" si="20"/>
        <v>0.66666666666666663</v>
      </c>
      <c r="R88">
        <f t="shared" si="21"/>
        <v>10</v>
      </c>
    </row>
    <row r="89" spans="1:18" ht="31.5" x14ac:dyDescent="0.25">
      <c r="A89" s="9">
        <v>71</v>
      </c>
      <c r="B89" s="23" t="s">
        <v>139</v>
      </c>
      <c r="C89" s="11">
        <v>8</v>
      </c>
      <c r="D89" s="12">
        <v>8</v>
      </c>
      <c r="E89" s="44">
        <f t="shared" si="13"/>
        <v>1</v>
      </c>
      <c r="F89" s="11">
        <v>2</v>
      </c>
      <c r="G89" s="44">
        <f t="shared" si="14"/>
        <v>0.25</v>
      </c>
      <c r="H89" s="11">
        <v>3</v>
      </c>
      <c r="I89" s="44">
        <f t="shared" si="15"/>
        <v>0.375</v>
      </c>
      <c r="J89" s="11">
        <v>2</v>
      </c>
      <c r="K89" s="44">
        <f t="shared" si="16"/>
        <v>0.25</v>
      </c>
      <c r="L89" s="11">
        <v>1</v>
      </c>
      <c r="M89" s="44">
        <f t="shared" si="17"/>
        <v>0.125</v>
      </c>
      <c r="N89" s="36">
        <f t="shared" ref="N89:N152" si="22">(F89+H89+J89)/D89</f>
        <v>0.875</v>
      </c>
      <c r="O89" s="45">
        <f t="shared" si="18"/>
        <v>0.625</v>
      </c>
      <c r="P89" s="46">
        <f t="shared" si="19"/>
        <v>3.75</v>
      </c>
      <c r="Q89" s="47">
        <f t="shared" si="20"/>
        <v>0.6</v>
      </c>
      <c r="R89">
        <f t="shared" si="21"/>
        <v>2</v>
      </c>
    </row>
    <row r="90" spans="1:18" ht="15.75" x14ac:dyDescent="0.25">
      <c r="A90" s="9">
        <v>72</v>
      </c>
      <c r="B90" s="26" t="s">
        <v>153</v>
      </c>
      <c r="C90" s="15">
        <v>3</v>
      </c>
      <c r="D90" s="16">
        <v>3</v>
      </c>
      <c r="E90" s="44">
        <f t="shared" si="13"/>
        <v>1</v>
      </c>
      <c r="F90" s="15">
        <v>1</v>
      </c>
      <c r="G90" s="44">
        <f t="shared" si="14"/>
        <v>0.33333333333333331</v>
      </c>
      <c r="H90" s="15">
        <v>0</v>
      </c>
      <c r="I90" s="44">
        <f t="shared" si="15"/>
        <v>0</v>
      </c>
      <c r="J90" s="15">
        <v>2</v>
      </c>
      <c r="K90" s="44">
        <f t="shared" si="16"/>
        <v>0.66666666666666663</v>
      </c>
      <c r="L90" s="15">
        <v>0</v>
      </c>
      <c r="M90" s="44">
        <f t="shared" si="17"/>
        <v>0</v>
      </c>
      <c r="N90" s="36">
        <f t="shared" si="22"/>
        <v>1</v>
      </c>
      <c r="O90" s="45">
        <f t="shared" si="18"/>
        <v>0.33333333333333331</v>
      </c>
      <c r="P90" s="46">
        <f t="shared" si="19"/>
        <v>3.6666666666666665</v>
      </c>
      <c r="Q90" s="47">
        <f t="shared" si="20"/>
        <v>0.57333333333333336</v>
      </c>
      <c r="R90">
        <f t="shared" si="21"/>
        <v>3</v>
      </c>
    </row>
    <row r="91" spans="1:18" ht="32.25" thickBot="1" x14ac:dyDescent="0.3">
      <c r="A91" s="9">
        <v>73</v>
      </c>
      <c r="B91" s="26" t="s">
        <v>140</v>
      </c>
      <c r="C91" s="15">
        <v>9</v>
      </c>
      <c r="D91" s="16">
        <v>8</v>
      </c>
      <c r="E91" s="44">
        <f t="shared" si="13"/>
        <v>0.88888888888888884</v>
      </c>
      <c r="F91" s="15">
        <v>1</v>
      </c>
      <c r="G91" s="44">
        <f t="shared" si="14"/>
        <v>0.125</v>
      </c>
      <c r="H91" s="15">
        <v>2</v>
      </c>
      <c r="I91" s="44">
        <f t="shared" si="15"/>
        <v>0.25</v>
      </c>
      <c r="J91" s="15">
        <v>3</v>
      </c>
      <c r="K91" s="44">
        <f t="shared" si="16"/>
        <v>0.375</v>
      </c>
      <c r="L91" s="15">
        <v>1</v>
      </c>
      <c r="M91" s="44">
        <f t="shared" si="17"/>
        <v>0.125</v>
      </c>
      <c r="N91" s="36">
        <f t="shared" si="22"/>
        <v>0.75</v>
      </c>
      <c r="O91" s="45">
        <f t="shared" si="18"/>
        <v>0.375</v>
      </c>
      <c r="P91" s="46">
        <f t="shared" si="19"/>
        <v>3</v>
      </c>
      <c r="Q91" s="47">
        <f t="shared" si="20"/>
        <v>0.44000000000000006</v>
      </c>
      <c r="R91">
        <f t="shared" si="21"/>
        <v>8</v>
      </c>
    </row>
    <row r="92" spans="1:18" ht="16.5" thickBot="1" x14ac:dyDescent="0.3">
      <c r="A92" s="9"/>
      <c r="B92" s="18" t="s">
        <v>9</v>
      </c>
      <c r="C92" s="19">
        <v>278</v>
      </c>
      <c r="D92" s="19">
        <v>268</v>
      </c>
      <c r="E92" s="44">
        <f t="shared" si="13"/>
        <v>0.96402877697841727</v>
      </c>
      <c r="F92" s="19">
        <v>83</v>
      </c>
      <c r="G92" s="44">
        <f t="shared" si="14"/>
        <v>0.30970149253731344</v>
      </c>
      <c r="H92" s="19">
        <v>99</v>
      </c>
      <c r="I92" s="44">
        <f t="shared" si="15"/>
        <v>0.36940298507462688</v>
      </c>
      <c r="J92" s="19">
        <v>75</v>
      </c>
      <c r="K92" s="44">
        <f t="shared" si="16"/>
        <v>0.27985074626865669</v>
      </c>
      <c r="L92" s="19">
        <v>11</v>
      </c>
      <c r="M92" s="44">
        <f t="shared" si="17"/>
        <v>4.1044776119402986E-2</v>
      </c>
      <c r="N92" s="36">
        <f t="shared" si="22"/>
        <v>0.95895522388059706</v>
      </c>
      <c r="O92" s="45">
        <f t="shared" si="18"/>
        <v>0.67910447761194026</v>
      </c>
      <c r="P92" s="46">
        <f t="shared" si="19"/>
        <v>3.9477611940298507</v>
      </c>
      <c r="Q92" s="47">
        <f t="shared" si="20"/>
        <v>0.65343283582089551</v>
      </c>
      <c r="R92">
        <f t="shared" si="21"/>
        <v>3</v>
      </c>
    </row>
    <row r="93" spans="1:18" ht="15.75" x14ac:dyDescent="0.25">
      <c r="A93" s="9">
        <v>74</v>
      </c>
      <c r="B93" s="64" t="s">
        <v>55</v>
      </c>
      <c r="C93" s="56"/>
      <c r="D93" s="56"/>
      <c r="E93" s="57"/>
      <c r="F93" s="56"/>
      <c r="G93" s="57"/>
      <c r="H93" s="56"/>
      <c r="I93" s="57"/>
      <c r="J93" s="56"/>
      <c r="K93" s="57"/>
      <c r="L93" s="56"/>
      <c r="M93" s="57"/>
      <c r="N93" s="58"/>
      <c r="O93" s="58"/>
      <c r="P93" s="59"/>
      <c r="Q93" s="57"/>
      <c r="R93">
        <f t="shared" si="21"/>
        <v>7</v>
      </c>
    </row>
    <row r="94" spans="1:18" ht="15.75" x14ac:dyDescent="0.25">
      <c r="A94" s="35"/>
      <c r="B94" s="10" t="s">
        <v>43</v>
      </c>
      <c r="C94" s="11">
        <v>35</v>
      </c>
      <c r="D94" s="12">
        <v>29</v>
      </c>
      <c r="E94" s="44">
        <f t="shared" si="13"/>
        <v>0.82857142857142863</v>
      </c>
      <c r="F94" s="11">
        <v>15</v>
      </c>
      <c r="G94" s="44">
        <f t="shared" si="14"/>
        <v>0.51724137931034486</v>
      </c>
      <c r="H94" s="11">
        <v>12</v>
      </c>
      <c r="I94" s="44">
        <f t="shared" si="15"/>
        <v>0.41379310344827586</v>
      </c>
      <c r="J94" s="11">
        <v>2</v>
      </c>
      <c r="K94" s="44">
        <f t="shared" si="16"/>
        <v>6.8965517241379309E-2</v>
      </c>
      <c r="L94" s="11">
        <v>0</v>
      </c>
      <c r="M94" s="44">
        <f t="shared" si="17"/>
        <v>0</v>
      </c>
      <c r="N94" s="36">
        <f t="shared" si="22"/>
        <v>1</v>
      </c>
      <c r="O94" s="45">
        <f t="shared" si="18"/>
        <v>0.93103448275862066</v>
      </c>
      <c r="P94" s="46">
        <f t="shared" si="19"/>
        <v>4.4482758620689653</v>
      </c>
      <c r="Q94" s="47">
        <f t="shared" si="20"/>
        <v>0.80689655172413788</v>
      </c>
      <c r="R94">
        <f t="shared" si="21"/>
        <v>268</v>
      </c>
    </row>
    <row r="95" spans="1:18" ht="15.75" x14ac:dyDescent="0.25">
      <c r="A95" s="9"/>
      <c r="B95" s="10" t="s">
        <v>44</v>
      </c>
      <c r="C95" s="11">
        <v>57</v>
      </c>
      <c r="D95" s="12">
        <v>53</v>
      </c>
      <c r="E95" s="44">
        <f t="shared" si="13"/>
        <v>0.92982456140350878</v>
      </c>
      <c r="F95" s="11">
        <v>12</v>
      </c>
      <c r="G95" s="44">
        <f t="shared" si="14"/>
        <v>0.22641509433962265</v>
      </c>
      <c r="H95" s="11">
        <v>14</v>
      </c>
      <c r="I95" s="44">
        <f t="shared" si="15"/>
        <v>0.26415094339622641</v>
      </c>
      <c r="J95" s="11">
        <v>19</v>
      </c>
      <c r="K95" s="44">
        <f t="shared" si="16"/>
        <v>0.35849056603773582</v>
      </c>
      <c r="L95" s="11">
        <v>8</v>
      </c>
      <c r="M95" s="44">
        <f t="shared" si="17"/>
        <v>0.15094339622641509</v>
      </c>
      <c r="N95" s="36">
        <f t="shared" si="22"/>
        <v>0.84905660377358494</v>
      </c>
      <c r="O95" s="45">
        <f t="shared" si="18"/>
        <v>0.49056603773584906</v>
      </c>
      <c r="P95" s="46">
        <f t="shared" si="19"/>
        <v>3.5660377358490565</v>
      </c>
      <c r="Q95" s="47">
        <f t="shared" si="20"/>
        <v>0.54867924528301892</v>
      </c>
      <c r="R95">
        <f t="shared" si="21"/>
        <v>0</v>
      </c>
    </row>
    <row r="96" spans="1:18" ht="15.75" x14ac:dyDescent="0.25">
      <c r="A96" s="9">
        <v>75</v>
      </c>
      <c r="B96" s="10" t="s">
        <v>45</v>
      </c>
      <c r="C96" s="11">
        <v>9</v>
      </c>
      <c r="D96" s="12">
        <v>9</v>
      </c>
      <c r="E96" s="44">
        <f t="shared" si="13"/>
        <v>1</v>
      </c>
      <c r="F96" s="11">
        <v>0</v>
      </c>
      <c r="G96" s="44">
        <f t="shared" si="14"/>
        <v>0</v>
      </c>
      <c r="H96" s="11">
        <v>2</v>
      </c>
      <c r="I96" s="44">
        <f t="shared" si="15"/>
        <v>0.22222222222222221</v>
      </c>
      <c r="J96" s="11">
        <v>5</v>
      </c>
      <c r="K96" s="44">
        <f t="shared" si="16"/>
        <v>0.55555555555555558</v>
      </c>
      <c r="L96" s="11">
        <v>2</v>
      </c>
      <c r="M96" s="44">
        <f t="shared" si="17"/>
        <v>0.22222222222222221</v>
      </c>
      <c r="N96" s="36">
        <f t="shared" si="22"/>
        <v>0.77777777777777779</v>
      </c>
      <c r="O96" s="45">
        <f t="shared" si="18"/>
        <v>0.22222222222222221</v>
      </c>
      <c r="P96" s="46">
        <f t="shared" si="19"/>
        <v>3</v>
      </c>
      <c r="Q96" s="47">
        <f t="shared" si="20"/>
        <v>0.37777777777777777</v>
      </c>
      <c r="R96">
        <f t="shared" si="21"/>
        <v>29</v>
      </c>
    </row>
    <row r="97" spans="1:18" ht="15.75" x14ac:dyDescent="0.25">
      <c r="A97" s="9">
        <v>76</v>
      </c>
      <c r="B97" s="10" t="s">
        <v>46</v>
      </c>
      <c r="C97" s="11">
        <v>58</v>
      </c>
      <c r="D97" s="12">
        <v>53</v>
      </c>
      <c r="E97" s="44">
        <f t="shared" si="13"/>
        <v>0.91379310344827591</v>
      </c>
      <c r="F97" s="11">
        <v>16</v>
      </c>
      <c r="G97" s="44">
        <f t="shared" si="14"/>
        <v>0.30188679245283018</v>
      </c>
      <c r="H97" s="11">
        <v>19</v>
      </c>
      <c r="I97" s="44">
        <f t="shared" si="15"/>
        <v>0.35849056603773582</v>
      </c>
      <c r="J97" s="11">
        <v>12</v>
      </c>
      <c r="K97" s="44">
        <f t="shared" si="16"/>
        <v>0.22641509433962265</v>
      </c>
      <c r="L97" s="11">
        <v>6</v>
      </c>
      <c r="M97" s="44">
        <f t="shared" si="17"/>
        <v>0.11320754716981132</v>
      </c>
      <c r="N97" s="36">
        <f t="shared" si="22"/>
        <v>0.8867924528301887</v>
      </c>
      <c r="O97" s="45">
        <f t="shared" si="18"/>
        <v>0.660377358490566</v>
      </c>
      <c r="P97" s="46">
        <f t="shared" si="19"/>
        <v>3.8490566037735849</v>
      </c>
      <c r="Q97" s="47">
        <f t="shared" si="20"/>
        <v>0.63094339622641515</v>
      </c>
      <c r="R97">
        <f t="shared" si="21"/>
        <v>53</v>
      </c>
    </row>
    <row r="98" spans="1:18" ht="15.75" x14ac:dyDescent="0.25">
      <c r="A98" s="9">
        <v>77</v>
      </c>
      <c r="B98" s="10" t="s">
        <v>47</v>
      </c>
      <c r="C98" s="11">
        <v>28</v>
      </c>
      <c r="D98" s="12">
        <v>28</v>
      </c>
      <c r="E98" s="44">
        <f t="shared" si="13"/>
        <v>1</v>
      </c>
      <c r="F98" s="11">
        <v>6</v>
      </c>
      <c r="G98" s="44">
        <f t="shared" si="14"/>
        <v>0.21428571428571427</v>
      </c>
      <c r="H98" s="11">
        <v>6</v>
      </c>
      <c r="I98" s="44">
        <f t="shared" si="15"/>
        <v>0.21428571428571427</v>
      </c>
      <c r="J98" s="11">
        <v>12</v>
      </c>
      <c r="K98" s="44">
        <f t="shared" si="16"/>
        <v>0.42857142857142855</v>
      </c>
      <c r="L98" s="11">
        <v>4</v>
      </c>
      <c r="M98" s="44">
        <f t="shared" si="17"/>
        <v>0.14285714285714285</v>
      </c>
      <c r="N98" s="36">
        <f t="shared" si="22"/>
        <v>0.8571428571428571</v>
      </c>
      <c r="O98" s="45">
        <f t="shared" si="18"/>
        <v>0.42857142857142855</v>
      </c>
      <c r="P98" s="46">
        <f t="shared" si="19"/>
        <v>3.5</v>
      </c>
      <c r="Q98" s="47">
        <f t="shared" si="20"/>
        <v>0.52857142857142858</v>
      </c>
      <c r="R98">
        <f t="shared" si="21"/>
        <v>9</v>
      </c>
    </row>
    <row r="99" spans="1:18" ht="15.75" x14ac:dyDescent="0.25">
      <c r="A99" s="9">
        <v>78</v>
      </c>
      <c r="B99" s="10" t="s">
        <v>48</v>
      </c>
      <c r="C99" s="11">
        <v>27</v>
      </c>
      <c r="D99" s="12">
        <v>18</v>
      </c>
      <c r="E99" s="44">
        <f t="shared" si="13"/>
        <v>0.66666666666666663</v>
      </c>
      <c r="F99" s="11">
        <v>6</v>
      </c>
      <c r="G99" s="44">
        <f t="shared" si="14"/>
        <v>0.33333333333333331</v>
      </c>
      <c r="H99" s="11">
        <v>6</v>
      </c>
      <c r="I99" s="44">
        <f t="shared" si="15"/>
        <v>0.33333333333333331</v>
      </c>
      <c r="J99" s="11">
        <v>5</v>
      </c>
      <c r="K99" s="44">
        <f t="shared" si="16"/>
        <v>0.27777777777777779</v>
      </c>
      <c r="L99" s="11">
        <v>1</v>
      </c>
      <c r="M99" s="44">
        <f t="shared" si="17"/>
        <v>5.5555555555555552E-2</v>
      </c>
      <c r="N99" s="36">
        <f t="shared" si="22"/>
        <v>0.94444444444444442</v>
      </c>
      <c r="O99" s="45">
        <f t="shared" si="18"/>
        <v>0.66666666666666663</v>
      </c>
      <c r="P99" s="46">
        <f t="shared" si="19"/>
        <v>3.9444444444444446</v>
      </c>
      <c r="Q99" s="47">
        <f t="shared" si="20"/>
        <v>0.65555555555555556</v>
      </c>
      <c r="R99">
        <f t="shared" si="21"/>
        <v>53</v>
      </c>
    </row>
    <row r="100" spans="1:18" ht="15.75" x14ac:dyDescent="0.25">
      <c r="A100" s="9">
        <v>79</v>
      </c>
      <c r="B100" s="10" t="s">
        <v>155</v>
      </c>
      <c r="C100" s="11">
        <v>6</v>
      </c>
      <c r="D100" s="12">
        <v>6</v>
      </c>
      <c r="E100" s="44">
        <f t="shared" si="13"/>
        <v>1</v>
      </c>
      <c r="F100" s="11">
        <v>1</v>
      </c>
      <c r="G100" s="44">
        <f t="shared" si="14"/>
        <v>0.16666666666666666</v>
      </c>
      <c r="H100" s="11">
        <v>1</v>
      </c>
      <c r="I100" s="44">
        <f t="shared" si="15"/>
        <v>0.16666666666666666</v>
      </c>
      <c r="J100" s="11">
        <v>4</v>
      </c>
      <c r="K100" s="44">
        <f t="shared" si="16"/>
        <v>0.66666666666666663</v>
      </c>
      <c r="L100" s="11">
        <v>0</v>
      </c>
      <c r="M100" s="44">
        <f t="shared" si="17"/>
        <v>0</v>
      </c>
      <c r="N100" s="36">
        <f t="shared" si="22"/>
        <v>1</v>
      </c>
      <c r="O100" s="45">
        <f t="shared" si="18"/>
        <v>0.33333333333333331</v>
      </c>
      <c r="P100" s="46">
        <f t="shared" si="19"/>
        <v>3.5</v>
      </c>
      <c r="Q100" s="47">
        <f t="shared" si="20"/>
        <v>0.51333333333333331</v>
      </c>
      <c r="R100">
        <f t="shared" si="21"/>
        <v>28</v>
      </c>
    </row>
    <row r="101" spans="1:18" ht="15.75" x14ac:dyDescent="0.25">
      <c r="A101" s="9">
        <v>80</v>
      </c>
      <c r="B101" s="10" t="s">
        <v>50</v>
      </c>
      <c r="C101" s="11">
        <v>7</v>
      </c>
      <c r="D101" s="12">
        <v>6</v>
      </c>
      <c r="E101" s="44">
        <f t="shared" si="13"/>
        <v>0.8571428571428571</v>
      </c>
      <c r="F101" s="11">
        <v>1</v>
      </c>
      <c r="G101" s="44">
        <f t="shared" si="14"/>
        <v>0.16666666666666666</v>
      </c>
      <c r="H101" s="11">
        <v>2</v>
      </c>
      <c r="I101" s="44">
        <f t="shared" si="15"/>
        <v>0.33333333333333331</v>
      </c>
      <c r="J101" s="11">
        <v>3</v>
      </c>
      <c r="K101" s="44">
        <f t="shared" si="16"/>
        <v>0.5</v>
      </c>
      <c r="L101" s="11">
        <v>0</v>
      </c>
      <c r="M101" s="44">
        <f t="shared" si="17"/>
        <v>0</v>
      </c>
      <c r="N101" s="36">
        <f t="shared" si="22"/>
        <v>1</v>
      </c>
      <c r="O101" s="45">
        <f t="shared" si="18"/>
        <v>0.5</v>
      </c>
      <c r="P101" s="46">
        <f t="shared" si="19"/>
        <v>3.6666666666666665</v>
      </c>
      <c r="Q101" s="47">
        <f t="shared" si="20"/>
        <v>0.56000000000000005</v>
      </c>
      <c r="R101">
        <f t="shared" si="21"/>
        <v>18</v>
      </c>
    </row>
    <row r="102" spans="1:18" ht="15.75" x14ac:dyDescent="0.25">
      <c r="A102" s="9">
        <v>81</v>
      </c>
      <c r="B102" s="10" t="s">
        <v>49</v>
      </c>
      <c r="C102" s="11">
        <v>2</v>
      </c>
      <c r="D102" s="12">
        <v>2</v>
      </c>
      <c r="E102" s="44">
        <f t="shared" si="13"/>
        <v>1</v>
      </c>
      <c r="F102" s="11">
        <v>0</v>
      </c>
      <c r="G102" s="44">
        <f t="shared" si="14"/>
        <v>0</v>
      </c>
      <c r="H102" s="11">
        <v>1</v>
      </c>
      <c r="I102" s="44">
        <f t="shared" si="15"/>
        <v>0.5</v>
      </c>
      <c r="J102" s="11">
        <v>1</v>
      </c>
      <c r="K102" s="44">
        <f t="shared" si="16"/>
        <v>0.5</v>
      </c>
      <c r="L102" s="11">
        <v>0</v>
      </c>
      <c r="M102" s="44">
        <f t="shared" si="17"/>
        <v>0</v>
      </c>
      <c r="N102" s="36">
        <f t="shared" si="22"/>
        <v>1</v>
      </c>
      <c r="O102" s="45">
        <f t="shared" si="18"/>
        <v>0.5</v>
      </c>
      <c r="P102" s="46">
        <f t="shared" si="19"/>
        <v>3.5</v>
      </c>
      <c r="Q102" s="47">
        <f t="shared" si="20"/>
        <v>0.5</v>
      </c>
      <c r="R102">
        <f t="shared" si="21"/>
        <v>6</v>
      </c>
    </row>
    <row r="103" spans="1:18" ht="15.75" x14ac:dyDescent="0.25">
      <c r="A103" s="9">
        <v>82</v>
      </c>
      <c r="B103" s="10" t="s">
        <v>51</v>
      </c>
      <c r="C103" s="11">
        <v>1</v>
      </c>
      <c r="D103" s="12">
        <v>1</v>
      </c>
      <c r="E103" s="44">
        <f t="shared" si="13"/>
        <v>1</v>
      </c>
      <c r="F103" s="11">
        <v>0</v>
      </c>
      <c r="G103" s="44">
        <f t="shared" si="14"/>
        <v>0</v>
      </c>
      <c r="H103" s="11">
        <v>0</v>
      </c>
      <c r="I103" s="44">
        <f t="shared" si="15"/>
        <v>0</v>
      </c>
      <c r="J103" s="11">
        <v>1</v>
      </c>
      <c r="K103" s="44">
        <f t="shared" si="16"/>
        <v>1</v>
      </c>
      <c r="L103" s="11">
        <v>0</v>
      </c>
      <c r="M103" s="44">
        <f t="shared" si="17"/>
        <v>0</v>
      </c>
      <c r="N103" s="36">
        <f t="shared" si="22"/>
        <v>1</v>
      </c>
      <c r="O103" s="45">
        <f t="shared" si="18"/>
        <v>0</v>
      </c>
      <c r="P103" s="46">
        <f t="shared" si="19"/>
        <v>3</v>
      </c>
      <c r="Q103" s="47">
        <f t="shared" si="20"/>
        <v>0.36</v>
      </c>
      <c r="R103">
        <f t="shared" si="21"/>
        <v>6</v>
      </c>
    </row>
    <row r="104" spans="1:18" ht="15.75" x14ac:dyDescent="0.25">
      <c r="A104" s="9"/>
      <c r="B104" s="10" t="s">
        <v>157</v>
      </c>
      <c r="C104" s="11">
        <v>1</v>
      </c>
      <c r="D104" s="12">
        <v>1</v>
      </c>
      <c r="E104" s="44">
        <f t="shared" si="13"/>
        <v>1</v>
      </c>
      <c r="F104" s="11">
        <v>0</v>
      </c>
      <c r="G104" s="44">
        <f t="shared" si="14"/>
        <v>0</v>
      </c>
      <c r="H104" s="11">
        <v>1</v>
      </c>
      <c r="I104" s="44">
        <f t="shared" si="15"/>
        <v>1</v>
      </c>
      <c r="J104" s="11">
        <v>0</v>
      </c>
      <c r="K104" s="44">
        <f t="shared" si="16"/>
        <v>0</v>
      </c>
      <c r="L104" s="11">
        <v>0</v>
      </c>
      <c r="M104" s="44">
        <f t="shared" si="17"/>
        <v>0</v>
      </c>
      <c r="N104" s="36">
        <f t="shared" si="22"/>
        <v>1</v>
      </c>
      <c r="O104" s="45">
        <f t="shared" si="18"/>
        <v>1</v>
      </c>
      <c r="P104" s="46">
        <f t="shared" si="19"/>
        <v>4</v>
      </c>
      <c r="Q104" s="47">
        <f t="shared" si="20"/>
        <v>0.64</v>
      </c>
      <c r="R104">
        <f t="shared" si="21"/>
        <v>2</v>
      </c>
    </row>
    <row r="105" spans="1:18" ht="15.75" x14ac:dyDescent="0.25">
      <c r="A105" s="9">
        <v>83</v>
      </c>
      <c r="B105" s="10" t="s">
        <v>156</v>
      </c>
      <c r="C105" s="11">
        <v>6</v>
      </c>
      <c r="D105" s="12">
        <v>6</v>
      </c>
      <c r="E105" s="44">
        <f t="shared" si="13"/>
        <v>1</v>
      </c>
      <c r="F105" s="11">
        <v>0</v>
      </c>
      <c r="G105" s="44">
        <f t="shared" si="14"/>
        <v>0</v>
      </c>
      <c r="H105" s="11">
        <v>4</v>
      </c>
      <c r="I105" s="44">
        <f t="shared" si="15"/>
        <v>0.66666666666666663</v>
      </c>
      <c r="J105" s="11">
        <v>2</v>
      </c>
      <c r="K105" s="44">
        <f t="shared" si="16"/>
        <v>0.33333333333333331</v>
      </c>
      <c r="L105" s="11">
        <v>0</v>
      </c>
      <c r="M105" s="44">
        <f t="shared" si="17"/>
        <v>0</v>
      </c>
      <c r="N105" s="36">
        <f t="shared" si="22"/>
        <v>1</v>
      </c>
      <c r="O105" s="45">
        <f t="shared" si="18"/>
        <v>0.66666666666666663</v>
      </c>
      <c r="P105" s="46">
        <f t="shared" si="19"/>
        <v>3.6666666666666665</v>
      </c>
      <c r="Q105" s="47">
        <f t="shared" si="20"/>
        <v>0.54666666666666675</v>
      </c>
      <c r="R105">
        <f t="shared" si="21"/>
        <v>1</v>
      </c>
    </row>
    <row r="106" spans="1:18" ht="15.75" x14ac:dyDescent="0.25">
      <c r="A106" s="9">
        <v>84</v>
      </c>
      <c r="B106" s="10" t="s">
        <v>52</v>
      </c>
      <c r="C106" s="11">
        <v>5</v>
      </c>
      <c r="D106" s="12">
        <v>5</v>
      </c>
      <c r="E106" s="44">
        <f t="shared" si="13"/>
        <v>1</v>
      </c>
      <c r="F106" s="11">
        <v>1</v>
      </c>
      <c r="G106" s="44">
        <f t="shared" si="14"/>
        <v>0.2</v>
      </c>
      <c r="H106" s="11">
        <v>0</v>
      </c>
      <c r="I106" s="44">
        <f t="shared" si="15"/>
        <v>0</v>
      </c>
      <c r="J106" s="11">
        <v>2</v>
      </c>
      <c r="K106" s="44">
        <f t="shared" si="16"/>
        <v>0.4</v>
      </c>
      <c r="L106" s="11">
        <v>2</v>
      </c>
      <c r="M106" s="44">
        <f t="shared" si="17"/>
        <v>0.4</v>
      </c>
      <c r="N106" s="36">
        <f t="shared" si="22"/>
        <v>0.6</v>
      </c>
      <c r="O106" s="45">
        <f t="shared" si="18"/>
        <v>0.2</v>
      </c>
      <c r="P106" s="46">
        <f t="shared" si="19"/>
        <v>3</v>
      </c>
      <c r="Q106" s="47">
        <f t="shared" si="20"/>
        <v>0.40800000000000003</v>
      </c>
      <c r="R106">
        <f t="shared" si="21"/>
        <v>1</v>
      </c>
    </row>
    <row r="107" spans="1:18" ht="15.75" x14ac:dyDescent="0.25">
      <c r="A107" s="9"/>
      <c r="B107" s="10" t="s">
        <v>53</v>
      </c>
      <c r="C107" s="11">
        <v>4</v>
      </c>
      <c r="D107" s="12">
        <v>4</v>
      </c>
      <c r="E107" s="44">
        <f t="shared" si="13"/>
        <v>1</v>
      </c>
      <c r="F107" s="11">
        <v>0</v>
      </c>
      <c r="G107" s="44">
        <f t="shared" si="14"/>
        <v>0</v>
      </c>
      <c r="H107" s="11">
        <v>1</v>
      </c>
      <c r="I107" s="44">
        <f t="shared" si="15"/>
        <v>0.25</v>
      </c>
      <c r="J107" s="11">
        <v>3</v>
      </c>
      <c r="K107" s="44">
        <f t="shared" si="16"/>
        <v>0.75</v>
      </c>
      <c r="L107" s="11">
        <v>0</v>
      </c>
      <c r="M107" s="44">
        <f t="shared" si="17"/>
        <v>0</v>
      </c>
      <c r="N107" s="36">
        <f t="shared" si="22"/>
        <v>1</v>
      </c>
      <c r="O107" s="45">
        <f t="shared" si="18"/>
        <v>0.25</v>
      </c>
      <c r="P107" s="46">
        <f t="shared" si="19"/>
        <v>3.25</v>
      </c>
      <c r="Q107" s="47">
        <f t="shared" si="20"/>
        <v>0.43000000000000005</v>
      </c>
      <c r="R107">
        <f t="shared" si="21"/>
        <v>6</v>
      </c>
    </row>
    <row r="108" spans="1:18" ht="16.5" thickBot="1" x14ac:dyDescent="0.3">
      <c r="A108" s="9">
        <v>85</v>
      </c>
      <c r="B108" s="14" t="s">
        <v>54</v>
      </c>
      <c r="C108" s="15">
        <v>9</v>
      </c>
      <c r="D108" s="16">
        <v>9</v>
      </c>
      <c r="E108" s="44">
        <f t="shared" si="13"/>
        <v>1</v>
      </c>
      <c r="F108" s="15">
        <v>2</v>
      </c>
      <c r="G108" s="44">
        <f t="shared" si="14"/>
        <v>0.22222222222222221</v>
      </c>
      <c r="H108" s="15">
        <v>1</v>
      </c>
      <c r="I108" s="44">
        <f t="shared" si="15"/>
        <v>0.1111111111111111</v>
      </c>
      <c r="J108" s="15">
        <v>5</v>
      </c>
      <c r="K108" s="44">
        <f t="shared" si="16"/>
        <v>0.55555555555555558</v>
      </c>
      <c r="L108" s="15">
        <v>1</v>
      </c>
      <c r="M108" s="44">
        <f t="shared" si="17"/>
        <v>0.1111111111111111</v>
      </c>
      <c r="N108" s="36">
        <f t="shared" si="22"/>
        <v>0.88888888888888884</v>
      </c>
      <c r="O108" s="45">
        <f t="shared" si="18"/>
        <v>0.33333333333333331</v>
      </c>
      <c r="P108" s="46">
        <f t="shared" si="19"/>
        <v>3.4444444444444446</v>
      </c>
      <c r="Q108" s="47">
        <f t="shared" si="20"/>
        <v>0.51111111111111107</v>
      </c>
      <c r="R108">
        <f t="shared" si="21"/>
        <v>5</v>
      </c>
    </row>
    <row r="109" spans="1:18" ht="16.5" thickBot="1" x14ac:dyDescent="0.3">
      <c r="A109" s="9">
        <v>86</v>
      </c>
      <c r="B109" s="18" t="s">
        <v>9</v>
      </c>
      <c r="C109" s="19">
        <v>255</v>
      </c>
      <c r="D109" s="19">
        <v>230</v>
      </c>
      <c r="E109" s="44">
        <f t="shared" si="13"/>
        <v>0.90196078431372551</v>
      </c>
      <c r="F109" s="19">
        <v>60</v>
      </c>
      <c r="G109" s="44">
        <f t="shared" si="14"/>
        <v>0.2608695652173913</v>
      </c>
      <c r="H109" s="19">
        <v>70</v>
      </c>
      <c r="I109" s="44">
        <f t="shared" si="15"/>
        <v>0.30434782608695654</v>
      </c>
      <c r="J109" s="19">
        <v>76</v>
      </c>
      <c r="K109" s="44">
        <f t="shared" si="16"/>
        <v>0.33043478260869563</v>
      </c>
      <c r="L109" s="19">
        <v>24</v>
      </c>
      <c r="M109" s="44">
        <f t="shared" si="17"/>
        <v>0.10434782608695652</v>
      </c>
      <c r="N109" s="36">
        <f t="shared" si="22"/>
        <v>0.89565217391304353</v>
      </c>
      <c r="O109" s="45">
        <f t="shared" si="18"/>
        <v>0.56521739130434778</v>
      </c>
      <c r="P109" s="46">
        <f t="shared" si="19"/>
        <v>3.7217391304347824</v>
      </c>
      <c r="Q109" s="47">
        <f t="shared" si="20"/>
        <v>0.5913043478260871</v>
      </c>
      <c r="R109">
        <f t="shared" si="21"/>
        <v>4</v>
      </c>
    </row>
    <row r="110" spans="1:18" ht="15.75" x14ac:dyDescent="0.25">
      <c r="A110" s="9">
        <v>87</v>
      </c>
      <c r="B110" s="63" t="s">
        <v>75</v>
      </c>
      <c r="C110" s="65"/>
      <c r="D110" s="65"/>
      <c r="E110" s="57"/>
      <c r="F110" s="65"/>
      <c r="G110" s="57"/>
      <c r="H110" s="65"/>
      <c r="I110" s="57"/>
      <c r="J110" s="65"/>
      <c r="K110" s="57"/>
      <c r="L110" s="65"/>
      <c r="M110" s="57"/>
      <c r="N110" s="58"/>
      <c r="O110" s="58"/>
      <c r="P110" s="59"/>
      <c r="Q110" s="57"/>
      <c r="R110">
        <f t="shared" si="21"/>
        <v>9</v>
      </c>
    </row>
    <row r="111" spans="1:18" ht="15.75" x14ac:dyDescent="0.25">
      <c r="A111" s="35"/>
      <c r="B111" s="23" t="s">
        <v>56</v>
      </c>
      <c r="C111" s="24">
        <v>48</v>
      </c>
      <c r="D111" s="12">
        <v>47</v>
      </c>
      <c r="E111" s="44">
        <f t="shared" si="13"/>
        <v>0.97916666666666663</v>
      </c>
      <c r="F111" s="24">
        <v>18</v>
      </c>
      <c r="G111" s="44">
        <f t="shared" si="14"/>
        <v>0.38297872340425532</v>
      </c>
      <c r="H111" s="24">
        <v>27</v>
      </c>
      <c r="I111" s="44">
        <f t="shared" si="15"/>
        <v>0.57446808510638303</v>
      </c>
      <c r="J111" s="24">
        <v>2</v>
      </c>
      <c r="K111" s="44">
        <f t="shared" si="16"/>
        <v>4.2553191489361701E-2</v>
      </c>
      <c r="L111" s="25"/>
      <c r="M111" s="44">
        <f t="shared" si="17"/>
        <v>0</v>
      </c>
      <c r="N111" s="36">
        <f t="shared" si="22"/>
        <v>1</v>
      </c>
      <c r="O111" s="45">
        <f t="shared" si="18"/>
        <v>0.95744680851063835</v>
      </c>
      <c r="P111" s="46">
        <f t="shared" si="19"/>
        <v>4.3404255319148932</v>
      </c>
      <c r="Q111" s="47">
        <f t="shared" si="20"/>
        <v>0.76595744680851063</v>
      </c>
      <c r="R111">
        <f t="shared" si="21"/>
        <v>230</v>
      </c>
    </row>
    <row r="112" spans="1:18" ht="15.75" x14ac:dyDescent="0.25">
      <c r="A112" s="9"/>
      <c r="B112" s="23" t="s">
        <v>142</v>
      </c>
      <c r="C112" s="25">
        <v>41</v>
      </c>
      <c r="D112" s="12">
        <v>36</v>
      </c>
      <c r="E112" s="44">
        <f t="shared" si="13"/>
        <v>0.87804878048780488</v>
      </c>
      <c r="F112" s="25">
        <v>13</v>
      </c>
      <c r="G112" s="44">
        <f t="shared" si="14"/>
        <v>0.3611111111111111</v>
      </c>
      <c r="H112" s="25">
        <v>17</v>
      </c>
      <c r="I112" s="44">
        <f t="shared" si="15"/>
        <v>0.47222222222222221</v>
      </c>
      <c r="J112" s="25">
        <v>6</v>
      </c>
      <c r="K112" s="44">
        <f t="shared" si="16"/>
        <v>0.16666666666666666</v>
      </c>
      <c r="L112" s="25"/>
      <c r="M112" s="44">
        <f t="shared" si="17"/>
        <v>0</v>
      </c>
      <c r="N112" s="36">
        <f t="shared" si="22"/>
        <v>1</v>
      </c>
      <c r="O112" s="45">
        <f t="shared" si="18"/>
        <v>0.83333333333333337</v>
      </c>
      <c r="P112" s="46">
        <f t="shared" si="19"/>
        <v>4.1944444444444446</v>
      </c>
      <c r="Q112" s="47">
        <f t="shared" si="20"/>
        <v>0.72333333333333338</v>
      </c>
      <c r="R112">
        <f t="shared" si="21"/>
        <v>0</v>
      </c>
    </row>
    <row r="113" spans="1:18" ht="31.5" x14ac:dyDescent="0.25">
      <c r="A113" s="9">
        <v>88</v>
      </c>
      <c r="B113" s="23" t="s">
        <v>143</v>
      </c>
      <c r="C113" s="25">
        <v>4</v>
      </c>
      <c r="D113" s="12">
        <v>3</v>
      </c>
      <c r="E113" s="44">
        <f t="shared" si="13"/>
        <v>0.75</v>
      </c>
      <c r="F113" s="25">
        <v>1</v>
      </c>
      <c r="G113" s="44">
        <f t="shared" si="14"/>
        <v>0.33333333333333331</v>
      </c>
      <c r="H113" s="25">
        <v>1</v>
      </c>
      <c r="I113" s="44">
        <f t="shared" si="15"/>
        <v>0.33333333333333331</v>
      </c>
      <c r="J113" s="25">
        <v>1</v>
      </c>
      <c r="K113" s="44">
        <f t="shared" si="16"/>
        <v>0.33333333333333331</v>
      </c>
      <c r="L113" s="25"/>
      <c r="M113" s="44">
        <f t="shared" si="17"/>
        <v>0</v>
      </c>
      <c r="N113" s="36">
        <f t="shared" si="22"/>
        <v>1</v>
      </c>
      <c r="O113" s="45">
        <f t="shared" si="18"/>
        <v>0.66666666666666663</v>
      </c>
      <c r="P113" s="46">
        <f t="shared" si="19"/>
        <v>4</v>
      </c>
      <c r="Q113" s="47">
        <f t="shared" si="20"/>
        <v>0.66666666666666663</v>
      </c>
      <c r="R113">
        <f t="shared" si="21"/>
        <v>47</v>
      </c>
    </row>
    <row r="114" spans="1:18" ht="15.75" x14ac:dyDescent="0.25">
      <c r="A114" s="9">
        <v>89</v>
      </c>
      <c r="B114" s="23" t="s">
        <v>144</v>
      </c>
      <c r="C114" s="24">
        <v>52</v>
      </c>
      <c r="D114" s="12">
        <v>44</v>
      </c>
      <c r="E114" s="44">
        <f t="shared" si="13"/>
        <v>0.84615384615384615</v>
      </c>
      <c r="F114" s="24">
        <v>13</v>
      </c>
      <c r="G114" s="44">
        <f t="shared" si="14"/>
        <v>0.29545454545454547</v>
      </c>
      <c r="H114" s="24">
        <v>11</v>
      </c>
      <c r="I114" s="44">
        <f t="shared" si="15"/>
        <v>0.25</v>
      </c>
      <c r="J114" s="24">
        <v>18</v>
      </c>
      <c r="K114" s="44">
        <f t="shared" si="16"/>
        <v>0.40909090909090912</v>
      </c>
      <c r="L114" s="24">
        <v>2</v>
      </c>
      <c r="M114" s="44">
        <f t="shared" si="17"/>
        <v>4.5454545454545456E-2</v>
      </c>
      <c r="N114" s="36">
        <f t="shared" si="22"/>
        <v>0.95454545454545459</v>
      </c>
      <c r="O114" s="45">
        <f t="shared" si="18"/>
        <v>0.54545454545454541</v>
      </c>
      <c r="P114" s="46">
        <f t="shared" si="19"/>
        <v>3.7954545454545454</v>
      </c>
      <c r="Q114" s="47">
        <f t="shared" si="20"/>
        <v>0.61</v>
      </c>
      <c r="R114">
        <f t="shared" si="21"/>
        <v>36</v>
      </c>
    </row>
    <row r="115" spans="1:18" ht="15.75" x14ac:dyDescent="0.25">
      <c r="A115" s="9">
        <v>90</v>
      </c>
      <c r="B115" s="23" t="s">
        <v>57</v>
      </c>
      <c r="C115" s="25">
        <v>11</v>
      </c>
      <c r="D115" s="12">
        <v>11</v>
      </c>
      <c r="E115" s="44">
        <f t="shared" si="13"/>
        <v>1</v>
      </c>
      <c r="F115" s="25">
        <v>5</v>
      </c>
      <c r="G115" s="44">
        <f t="shared" si="14"/>
        <v>0.45454545454545453</v>
      </c>
      <c r="H115" s="25">
        <v>1</v>
      </c>
      <c r="I115" s="44">
        <f t="shared" si="15"/>
        <v>9.0909090909090912E-2</v>
      </c>
      <c r="J115" s="25">
        <v>5</v>
      </c>
      <c r="K115" s="44">
        <f t="shared" si="16"/>
        <v>0.45454545454545453</v>
      </c>
      <c r="L115" s="25"/>
      <c r="M115" s="44">
        <f t="shared" si="17"/>
        <v>0</v>
      </c>
      <c r="N115" s="36">
        <f t="shared" si="22"/>
        <v>1</v>
      </c>
      <c r="O115" s="45">
        <f t="shared" si="18"/>
        <v>0.54545454545454541</v>
      </c>
      <c r="P115" s="46">
        <f t="shared" si="19"/>
        <v>4</v>
      </c>
      <c r="Q115" s="47">
        <f t="shared" si="20"/>
        <v>0.67636363636363628</v>
      </c>
      <c r="R115">
        <f t="shared" si="21"/>
        <v>3</v>
      </c>
    </row>
    <row r="116" spans="1:18" ht="15.75" x14ac:dyDescent="0.25">
      <c r="A116" s="9">
        <v>91</v>
      </c>
      <c r="B116" s="23" t="s">
        <v>145</v>
      </c>
      <c r="C116" s="24">
        <v>66</v>
      </c>
      <c r="D116" s="12">
        <v>62</v>
      </c>
      <c r="E116" s="44">
        <f t="shared" si="13"/>
        <v>0.93939393939393945</v>
      </c>
      <c r="F116" s="24">
        <v>37</v>
      </c>
      <c r="G116" s="44">
        <f t="shared" si="14"/>
        <v>0.59677419354838712</v>
      </c>
      <c r="H116" s="24">
        <v>14</v>
      </c>
      <c r="I116" s="44">
        <f t="shared" si="15"/>
        <v>0.22580645161290322</v>
      </c>
      <c r="J116" s="24">
        <v>11</v>
      </c>
      <c r="K116" s="44">
        <f t="shared" si="16"/>
        <v>0.17741935483870969</v>
      </c>
      <c r="L116" s="24"/>
      <c r="M116" s="44">
        <f t="shared" si="17"/>
        <v>0</v>
      </c>
      <c r="N116" s="36">
        <f t="shared" si="22"/>
        <v>1</v>
      </c>
      <c r="O116" s="45">
        <f t="shared" si="18"/>
        <v>0.82258064516129037</v>
      </c>
      <c r="P116" s="46">
        <f t="shared" si="19"/>
        <v>4.419354838709677</v>
      </c>
      <c r="Q116" s="47">
        <f t="shared" si="20"/>
        <v>0.80516129032258066</v>
      </c>
      <c r="R116">
        <f t="shared" si="21"/>
        <v>44</v>
      </c>
    </row>
    <row r="117" spans="1:18" ht="15.75" x14ac:dyDescent="0.25">
      <c r="A117" s="9">
        <v>92</v>
      </c>
      <c r="B117" s="23" t="s">
        <v>58</v>
      </c>
      <c r="C117" s="25">
        <v>45</v>
      </c>
      <c r="D117" s="12">
        <v>43</v>
      </c>
      <c r="E117" s="44">
        <f t="shared" si="13"/>
        <v>0.9555555555555556</v>
      </c>
      <c r="F117" s="25">
        <v>10</v>
      </c>
      <c r="G117" s="44">
        <f t="shared" si="14"/>
        <v>0.23255813953488372</v>
      </c>
      <c r="H117" s="25">
        <v>17</v>
      </c>
      <c r="I117" s="44">
        <f t="shared" si="15"/>
        <v>0.39534883720930231</v>
      </c>
      <c r="J117" s="25">
        <v>16</v>
      </c>
      <c r="K117" s="44">
        <f t="shared" si="16"/>
        <v>0.37209302325581395</v>
      </c>
      <c r="L117" s="25"/>
      <c r="M117" s="44">
        <f t="shared" si="17"/>
        <v>0</v>
      </c>
      <c r="N117" s="36">
        <f t="shared" si="22"/>
        <v>1</v>
      </c>
      <c r="O117" s="45">
        <f t="shared" si="18"/>
        <v>0.62790697674418605</v>
      </c>
      <c r="P117" s="46">
        <f t="shared" si="19"/>
        <v>3.86046511627907</v>
      </c>
      <c r="Q117" s="47">
        <f t="shared" si="20"/>
        <v>0.61953488372093024</v>
      </c>
      <c r="R117">
        <f t="shared" si="21"/>
        <v>11</v>
      </c>
    </row>
    <row r="118" spans="1:18" ht="15.75" x14ac:dyDescent="0.25">
      <c r="A118" s="9">
        <v>93</v>
      </c>
      <c r="B118" s="23" t="s">
        <v>146</v>
      </c>
      <c r="C118" s="24">
        <v>43</v>
      </c>
      <c r="D118" s="12">
        <v>40</v>
      </c>
      <c r="E118" s="44">
        <f t="shared" si="13"/>
        <v>0.93023255813953487</v>
      </c>
      <c r="F118" s="24">
        <v>7</v>
      </c>
      <c r="G118" s="44">
        <f t="shared" si="14"/>
        <v>0.17499999999999999</v>
      </c>
      <c r="H118" s="24">
        <v>20</v>
      </c>
      <c r="I118" s="44">
        <f t="shared" si="15"/>
        <v>0.5</v>
      </c>
      <c r="J118" s="24">
        <v>13</v>
      </c>
      <c r="K118" s="44">
        <f t="shared" si="16"/>
        <v>0.32500000000000001</v>
      </c>
      <c r="L118" s="24"/>
      <c r="M118" s="44">
        <f t="shared" si="17"/>
        <v>0</v>
      </c>
      <c r="N118" s="36">
        <f t="shared" si="22"/>
        <v>1</v>
      </c>
      <c r="O118" s="45">
        <f t="shared" si="18"/>
        <v>0.67500000000000004</v>
      </c>
      <c r="P118" s="46">
        <f t="shared" si="19"/>
        <v>3.85</v>
      </c>
      <c r="Q118" s="47">
        <f t="shared" si="20"/>
        <v>0.61199999999999999</v>
      </c>
      <c r="R118">
        <f t="shared" si="21"/>
        <v>62</v>
      </c>
    </row>
    <row r="119" spans="1:18" ht="15.75" x14ac:dyDescent="0.25">
      <c r="A119" s="9">
        <v>94</v>
      </c>
      <c r="B119" s="23" t="s">
        <v>59</v>
      </c>
      <c r="C119" s="25">
        <v>91</v>
      </c>
      <c r="D119" s="12">
        <v>87</v>
      </c>
      <c r="E119" s="44">
        <f t="shared" si="13"/>
        <v>0.95604395604395609</v>
      </c>
      <c r="F119" s="24">
        <v>40</v>
      </c>
      <c r="G119" s="44">
        <f t="shared" si="14"/>
        <v>0.45977011494252873</v>
      </c>
      <c r="H119" s="24">
        <v>38</v>
      </c>
      <c r="I119" s="44">
        <f t="shared" si="15"/>
        <v>0.43678160919540232</v>
      </c>
      <c r="J119" s="24">
        <v>9</v>
      </c>
      <c r="K119" s="44">
        <f t="shared" si="16"/>
        <v>0.10344827586206896</v>
      </c>
      <c r="L119" s="24"/>
      <c r="M119" s="44">
        <f t="shared" si="17"/>
        <v>0</v>
      </c>
      <c r="N119" s="36">
        <f t="shared" si="22"/>
        <v>1</v>
      </c>
      <c r="O119" s="45">
        <f t="shared" si="18"/>
        <v>0.89655172413793105</v>
      </c>
      <c r="P119" s="46">
        <f t="shared" si="19"/>
        <v>4.3563218390804597</v>
      </c>
      <c r="Q119" s="47">
        <f t="shared" si="20"/>
        <v>0.77655172413793094</v>
      </c>
      <c r="R119">
        <f t="shared" si="21"/>
        <v>43</v>
      </c>
    </row>
    <row r="120" spans="1:18" ht="15.75" x14ac:dyDescent="0.25">
      <c r="A120" s="9">
        <v>95</v>
      </c>
      <c r="B120" s="23" t="s">
        <v>147</v>
      </c>
      <c r="C120" s="25">
        <v>24</v>
      </c>
      <c r="D120" s="12">
        <v>24</v>
      </c>
      <c r="E120" s="44">
        <f t="shared" si="13"/>
        <v>1</v>
      </c>
      <c r="F120" s="25">
        <v>8</v>
      </c>
      <c r="G120" s="44">
        <f t="shared" si="14"/>
        <v>0.33333333333333331</v>
      </c>
      <c r="H120" s="25">
        <v>11</v>
      </c>
      <c r="I120" s="44">
        <f t="shared" si="15"/>
        <v>0.45833333333333331</v>
      </c>
      <c r="J120" s="25">
        <v>5</v>
      </c>
      <c r="K120" s="44">
        <f t="shared" si="16"/>
        <v>0.20833333333333334</v>
      </c>
      <c r="L120" s="25"/>
      <c r="M120" s="44">
        <f t="shared" si="17"/>
        <v>0</v>
      </c>
      <c r="N120" s="36">
        <f t="shared" si="22"/>
        <v>1</v>
      </c>
      <c r="O120" s="45">
        <f t="shared" si="18"/>
        <v>0.79166666666666663</v>
      </c>
      <c r="P120" s="46">
        <f t="shared" si="19"/>
        <v>4.125</v>
      </c>
      <c r="Q120" s="47">
        <f t="shared" si="20"/>
        <v>0.70166666666666666</v>
      </c>
      <c r="R120">
        <f t="shared" si="21"/>
        <v>40</v>
      </c>
    </row>
    <row r="121" spans="1:18" ht="15.75" x14ac:dyDescent="0.25">
      <c r="A121" s="9">
        <v>96</v>
      </c>
      <c r="B121" s="23" t="s">
        <v>148</v>
      </c>
      <c r="C121" s="24">
        <v>16</v>
      </c>
      <c r="D121" s="12">
        <v>14</v>
      </c>
      <c r="E121" s="44">
        <f t="shared" si="13"/>
        <v>0.875</v>
      </c>
      <c r="F121" s="24"/>
      <c r="G121" s="44">
        <f t="shared" si="14"/>
        <v>0</v>
      </c>
      <c r="H121" s="24">
        <v>1</v>
      </c>
      <c r="I121" s="44">
        <f t="shared" si="15"/>
        <v>7.1428571428571425E-2</v>
      </c>
      <c r="J121" s="24">
        <v>12</v>
      </c>
      <c r="K121" s="44">
        <f t="shared" si="16"/>
        <v>0.8571428571428571</v>
      </c>
      <c r="L121" s="24">
        <v>1</v>
      </c>
      <c r="M121" s="44">
        <f t="shared" si="17"/>
        <v>7.1428571428571425E-2</v>
      </c>
      <c r="N121" s="36">
        <f t="shared" si="22"/>
        <v>0.9285714285714286</v>
      </c>
      <c r="O121" s="45">
        <f t="shared" si="18"/>
        <v>7.1428571428571425E-2</v>
      </c>
      <c r="P121" s="46">
        <f t="shared" si="19"/>
        <v>3</v>
      </c>
      <c r="Q121" s="47">
        <f t="shared" si="20"/>
        <v>0.36571428571428571</v>
      </c>
      <c r="R121">
        <f t="shared" si="21"/>
        <v>87</v>
      </c>
    </row>
    <row r="122" spans="1:18" ht="15.75" x14ac:dyDescent="0.25">
      <c r="A122" s="9">
        <v>97</v>
      </c>
      <c r="B122" s="23" t="s">
        <v>60</v>
      </c>
      <c r="C122" s="25">
        <v>8</v>
      </c>
      <c r="D122" s="12">
        <v>8</v>
      </c>
      <c r="E122" s="44">
        <f t="shared" si="13"/>
        <v>1</v>
      </c>
      <c r="F122" s="25">
        <v>3</v>
      </c>
      <c r="G122" s="44">
        <f t="shared" si="14"/>
        <v>0.375</v>
      </c>
      <c r="H122" s="25">
        <v>2</v>
      </c>
      <c r="I122" s="44">
        <f t="shared" si="15"/>
        <v>0.25</v>
      </c>
      <c r="J122" s="25">
        <v>3</v>
      </c>
      <c r="K122" s="44">
        <f t="shared" si="16"/>
        <v>0.375</v>
      </c>
      <c r="L122" s="25"/>
      <c r="M122" s="44">
        <f t="shared" si="17"/>
        <v>0</v>
      </c>
      <c r="N122" s="36">
        <f t="shared" si="22"/>
        <v>1</v>
      </c>
      <c r="O122" s="45">
        <f t="shared" si="18"/>
        <v>0.625</v>
      </c>
      <c r="P122" s="46">
        <f t="shared" si="19"/>
        <v>4</v>
      </c>
      <c r="Q122" s="47">
        <f t="shared" si="20"/>
        <v>0.67</v>
      </c>
      <c r="R122">
        <f t="shared" si="21"/>
        <v>24</v>
      </c>
    </row>
    <row r="123" spans="1:18" ht="15.75" x14ac:dyDescent="0.25">
      <c r="A123" s="9">
        <v>98</v>
      </c>
      <c r="B123" s="23" t="s">
        <v>61</v>
      </c>
      <c r="C123" s="25">
        <v>2</v>
      </c>
      <c r="D123" s="12">
        <v>2</v>
      </c>
      <c r="E123" s="44">
        <f t="shared" si="13"/>
        <v>1</v>
      </c>
      <c r="F123" s="25"/>
      <c r="G123" s="44">
        <f t="shared" si="14"/>
        <v>0</v>
      </c>
      <c r="H123" s="25">
        <v>2</v>
      </c>
      <c r="I123" s="44">
        <f t="shared" si="15"/>
        <v>1</v>
      </c>
      <c r="J123" s="25"/>
      <c r="K123" s="44">
        <f t="shared" si="16"/>
        <v>0</v>
      </c>
      <c r="L123" s="25"/>
      <c r="M123" s="44">
        <f t="shared" si="17"/>
        <v>0</v>
      </c>
      <c r="N123" s="36">
        <f t="shared" si="22"/>
        <v>1</v>
      </c>
      <c r="O123" s="45">
        <f t="shared" si="18"/>
        <v>1</v>
      </c>
      <c r="P123" s="46">
        <f t="shared" si="19"/>
        <v>4</v>
      </c>
      <c r="Q123" s="47">
        <f t="shared" si="20"/>
        <v>0.64</v>
      </c>
      <c r="R123">
        <f t="shared" si="21"/>
        <v>14</v>
      </c>
    </row>
    <row r="124" spans="1:18" ht="15.75" x14ac:dyDescent="0.25">
      <c r="A124" s="9">
        <v>99</v>
      </c>
      <c r="B124" s="23" t="s">
        <v>152</v>
      </c>
      <c r="C124" s="25">
        <v>2</v>
      </c>
      <c r="D124" s="12">
        <v>2</v>
      </c>
      <c r="E124" s="44">
        <f t="shared" si="13"/>
        <v>1</v>
      </c>
      <c r="F124" s="25">
        <v>1</v>
      </c>
      <c r="G124" s="44">
        <f t="shared" si="14"/>
        <v>0.5</v>
      </c>
      <c r="H124" s="25">
        <v>1</v>
      </c>
      <c r="I124" s="44">
        <f t="shared" si="15"/>
        <v>0.5</v>
      </c>
      <c r="J124" s="25"/>
      <c r="K124" s="44">
        <f t="shared" si="16"/>
        <v>0</v>
      </c>
      <c r="L124" s="25"/>
      <c r="M124" s="44">
        <f t="shared" si="17"/>
        <v>0</v>
      </c>
      <c r="N124" s="36">
        <f t="shared" si="22"/>
        <v>1</v>
      </c>
      <c r="O124" s="45">
        <f t="shared" si="18"/>
        <v>1</v>
      </c>
      <c r="P124" s="46">
        <f t="shared" si="19"/>
        <v>4.5</v>
      </c>
      <c r="Q124" s="47">
        <f t="shared" si="20"/>
        <v>0.82000000000000006</v>
      </c>
      <c r="R124">
        <f t="shared" si="21"/>
        <v>8</v>
      </c>
    </row>
    <row r="125" spans="1:18" ht="15.75" x14ac:dyDescent="0.25">
      <c r="A125" s="9">
        <v>100</v>
      </c>
      <c r="B125" s="23" t="s">
        <v>62</v>
      </c>
      <c r="C125" s="25">
        <v>2</v>
      </c>
      <c r="D125" s="12">
        <v>2</v>
      </c>
      <c r="E125" s="44">
        <f t="shared" si="13"/>
        <v>1</v>
      </c>
      <c r="F125" s="25"/>
      <c r="G125" s="44">
        <f t="shared" si="14"/>
        <v>0</v>
      </c>
      <c r="H125" s="25">
        <v>1</v>
      </c>
      <c r="I125" s="44">
        <f t="shared" si="15"/>
        <v>0.5</v>
      </c>
      <c r="J125" s="25">
        <v>1</v>
      </c>
      <c r="K125" s="44">
        <f t="shared" si="16"/>
        <v>0.5</v>
      </c>
      <c r="L125" s="25"/>
      <c r="M125" s="44">
        <f t="shared" si="17"/>
        <v>0</v>
      </c>
      <c r="N125" s="36">
        <f t="shared" si="22"/>
        <v>1</v>
      </c>
      <c r="O125" s="45">
        <f t="shared" si="18"/>
        <v>0.5</v>
      </c>
      <c r="P125" s="46">
        <f t="shared" si="19"/>
        <v>3.5</v>
      </c>
      <c r="Q125" s="47">
        <f t="shared" si="20"/>
        <v>0.5</v>
      </c>
      <c r="R125">
        <f t="shared" si="21"/>
        <v>2</v>
      </c>
    </row>
    <row r="126" spans="1:18" ht="15.75" x14ac:dyDescent="0.25">
      <c r="A126" s="9"/>
      <c r="B126" s="23" t="s">
        <v>63</v>
      </c>
      <c r="C126" s="25">
        <v>9</v>
      </c>
      <c r="D126" s="12">
        <v>9</v>
      </c>
      <c r="E126" s="44">
        <f t="shared" si="13"/>
        <v>1</v>
      </c>
      <c r="F126" s="25">
        <v>3</v>
      </c>
      <c r="G126" s="44">
        <f t="shared" si="14"/>
        <v>0.33333333333333331</v>
      </c>
      <c r="H126" s="25">
        <v>4</v>
      </c>
      <c r="I126" s="44">
        <f t="shared" si="15"/>
        <v>0.44444444444444442</v>
      </c>
      <c r="J126" s="25">
        <v>1</v>
      </c>
      <c r="K126" s="44">
        <f t="shared" si="16"/>
        <v>0.1111111111111111</v>
      </c>
      <c r="L126" s="25">
        <v>1</v>
      </c>
      <c r="M126" s="44">
        <f t="shared" si="17"/>
        <v>0.1111111111111111</v>
      </c>
      <c r="N126" s="36">
        <f t="shared" si="22"/>
        <v>0.88888888888888884</v>
      </c>
      <c r="O126" s="45">
        <f t="shared" si="18"/>
        <v>0.77777777777777779</v>
      </c>
      <c r="P126" s="46">
        <f t="shared" si="19"/>
        <v>4</v>
      </c>
      <c r="Q126" s="47">
        <f t="shared" si="20"/>
        <v>0.67555555555555569</v>
      </c>
      <c r="R126">
        <f t="shared" si="21"/>
        <v>2</v>
      </c>
    </row>
    <row r="127" spans="1:18" ht="31.5" x14ac:dyDescent="0.25">
      <c r="A127" s="9">
        <v>101</v>
      </c>
      <c r="B127" s="23" t="s">
        <v>64</v>
      </c>
      <c r="C127" s="25">
        <v>3</v>
      </c>
      <c r="D127" s="12">
        <v>3</v>
      </c>
      <c r="E127" s="44">
        <f t="shared" si="13"/>
        <v>1</v>
      </c>
      <c r="F127" s="25"/>
      <c r="G127" s="44">
        <f t="shared" si="14"/>
        <v>0</v>
      </c>
      <c r="H127" s="25">
        <v>1</v>
      </c>
      <c r="I127" s="44">
        <f t="shared" si="15"/>
        <v>0.33333333333333331</v>
      </c>
      <c r="J127" s="25">
        <v>2</v>
      </c>
      <c r="K127" s="44">
        <f t="shared" si="16"/>
        <v>0.66666666666666663</v>
      </c>
      <c r="L127" s="25"/>
      <c r="M127" s="44">
        <f t="shared" si="17"/>
        <v>0</v>
      </c>
      <c r="N127" s="36">
        <f t="shared" si="22"/>
        <v>1</v>
      </c>
      <c r="O127" s="45">
        <f t="shared" si="18"/>
        <v>0.33333333333333331</v>
      </c>
      <c r="P127" s="46">
        <f t="shared" si="19"/>
        <v>3.3333333333333335</v>
      </c>
      <c r="Q127" s="47">
        <f t="shared" si="20"/>
        <v>0.45333333333333331</v>
      </c>
      <c r="R127">
        <f t="shared" si="21"/>
        <v>2</v>
      </c>
    </row>
    <row r="128" spans="1:18" ht="15.75" x14ac:dyDescent="0.25">
      <c r="A128" s="9">
        <v>102</v>
      </c>
      <c r="B128" s="23" t="s">
        <v>158</v>
      </c>
      <c r="C128" s="25">
        <v>5</v>
      </c>
      <c r="D128" s="12">
        <v>5</v>
      </c>
      <c r="E128" s="44">
        <f t="shared" si="13"/>
        <v>1</v>
      </c>
      <c r="F128" s="25">
        <v>1</v>
      </c>
      <c r="G128" s="44">
        <f t="shared" si="14"/>
        <v>0.2</v>
      </c>
      <c r="H128" s="25">
        <v>2</v>
      </c>
      <c r="I128" s="44">
        <f t="shared" si="15"/>
        <v>0.4</v>
      </c>
      <c r="J128" s="25">
        <v>2</v>
      </c>
      <c r="K128" s="44">
        <f t="shared" si="16"/>
        <v>0.4</v>
      </c>
      <c r="L128" s="25"/>
      <c r="M128" s="44">
        <f t="shared" si="17"/>
        <v>0</v>
      </c>
      <c r="N128" s="36">
        <f t="shared" si="22"/>
        <v>1</v>
      </c>
      <c r="O128" s="45">
        <f t="shared" si="18"/>
        <v>0.6</v>
      </c>
      <c r="P128" s="46">
        <f t="shared" si="19"/>
        <v>3.8</v>
      </c>
      <c r="Q128" s="47">
        <f t="shared" si="20"/>
        <v>0.6</v>
      </c>
      <c r="R128">
        <f t="shared" si="21"/>
        <v>9</v>
      </c>
    </row>
    <row r="129" spans="1:18" ht="15.75" x14ac:dyDescent="0.25">
      <c r="A129" s="9">
        <v>103</v>
      </c>
      <c r="B129" s="23" t="s">
        <v>65</v>
      </c>
      <c r="C129" s="25">
        <v>2</v>
      </c>
      <c r="D129" s="12">
        <v>2</v>
      </c>
      <c r="E129" s="44">
        <f t="shared" si="13"/>
        <v>1</v>
      </c>
      <c r="F129" s="25">
        <v>1</v>
      </c>
      <c r="G129" s="44">
        <f t="shared" si="14"/>
        <v>0.5</v>
      </c>
      <c r="H129" s="25">
        <v>1</v>
      </c>
      <c r="I129" s="44">
        <f t="shared" si="15"/>
        <v>0.5</v>
      </c>
      <c r="J129" s="25"/>
      <c r="K129" s="44">
        <f t="shared" si="16"/>
        <v>0</v>
      </c>
      <c r="L129" s="25"/>
      <c r="M129" s="44">
        <f t="shared" si="17"/>
        <v>0</v>
      </c>
      <c r="N129" s="36">
        <f t="shared" si="22"/>
        <v>1</v>
      </c>
      <c r="O129" s="45">
        <f t="shared" si="18"/>
        <v>1</v>
      </c>
      <c r="P129" s="46">
        <f t="shared" si="19"/>
        <v>4.5</v>
      </c>
      <c r="Q129" s="47">
        <f t="shared" si="20"/>
        <v>0.82000000000000006</v>
      </c>
      <c r="R129">
        <f t="shared" si="21"/>
        <v>3</v>
      </c>
    </row>
    <row r="130" spans="1:18" ht="15.75" x14ac:dyDescent="0.25">
      <c r="A130" s="9"/>
      <c r="B130" s="23" t="s">
        <v>66</v>
      </c>
      <c r="C130" s="25">
        <v>24</v>
      </c>
      <c r="D130" s="12">
        <v>24</v>
      </c>
      <c r="E130" s="44">
        <f t="shared" si="13"/>
        <v>1</v>
      </c>
      <c r="F130" s="25">
        <v>5</v>
      </c>
      <c r="G130" s="44">
        <f t="shared" si="14"/>
        <v>0.20833333333333334</v>
      </c>
      <c r="H130" s="25">
        <v>9</v>
      </c>
      <c r="I130" s="44">
        <f t="shared" si="15"/>
        <v>0.375</v>
      </c>
      <c r="J130" s="25">
        <v>10</v>
      </c>
      <c r="K130" s="44">
        <f t="shared" si="16"/>
        <v>0.41666666666666669</v>
      </c>
      <c r="L130" s="25"/>
      <c r="M130" s="44">
        <f t="shared" si="17"/>
        <v>0</v>
      </c>
      <c r="N130" s="36">
        <f t="shared" si="22"/>
        <v>1</v>
      </c>
      <c r="O130" s="45">
        <f t="shared" si="18"/>
        <v>0.58333333333333337</v>
      </c>
      <c r="P130" s="46">
        <f t="shared" si="19"/>
        <v>3.7916666666666665</v>
      </c>
      <c r="Q130" s="47">
        <f t="shared" si="20"/>
        <v>0.59833333333333327</v>
      </c>
      <c r="R130">
        <f t="shared" si="21"/>
        <v>5</v>
      </c>
    </row>
    <row r="131" spans="1:18" ht="15.75" x14ac:dyDescent="0.25">
      <c r="A131" s="9">
        <v>104</v>
      </c>
      <c r="B131" s="23" t="s">
        <v>67</v>
      </c>
      <c r="C131" s="25">
        <v>13</v>
      </c>
      <c r="D131" s="12">
        <v>12</v>
      </c>
      <c r="E131" s="44">
        <f t="shared" si="13"/>
        <v>0.92307692307692313</v>
      </c>
      <c r="F131" s="25">
        <v>3</v>
      </c>
      <c r="G131" s="44">
        <f t="shared" si="14"/>
        <v>0.25</v>
      </c>
      <c r="H131" s="25">
        <v>5</v>
      </c>
      <c r="I131" s="44">
        <f t="shared" si="15"/>
        <v>0.41666666666666669</v>
      </c>
      <c r="J131" s="25">
        <v>4</v>
      </c>
      <c r="K131" s="44">
        <f t="shared" si="16"/>
        <v>0.33333333333333331</v>
      </c>
      <c r="L131" s="25"/>
      <c r="M131" s="44">
        <f t="shared" si="17"/>
        <v>0</v>
      </c>
      <c r="N131" s="36">
        <f t="shared" si="22"/>
        <v>1</v>
      </c>
      <c r="O131" s="45">
        <f t="shared" si="18"/>
        <v>0.66666666666666663</v>
      </c>
      <c r="P131" s="46">
        <f t="shared" si="19"/>
        <v>3.9166666666666665</v>
      </c>
      <c r="Q131" s="47">
        <f t="shared" si="20"/>
        <v>0.63666666666666671</v>
      </c>
      <c r="R131">
        <f t="shared" si="21"/>
        <v>2</v>
      </c>
    </row>
    <row r="132" spans="1:18" ht="15.75" x14ac:dyDescent="0.25">
      <c r="A132" s="9">
        <v>105</v>
      </c>
      <c r="B132" s="23" t="s">
        <v>68</v>
      </c>
      <c r="C132" s="25">
        <v>1</v>
      </c>
      <c r="D132" s="12">
        <v>1</v>
      </c>
      <c r="E132" s="44">
        <f t="shared" si="13"/>
        <v>1</v>
      </c>
      <c r="F132" s="25">
        <v>1</v>
      </c>
      <c r="G132" s="44">
        <f t="shared" si="14"/>
        <v>1</v>
      </c>
      <c r="H132" s="25"/>
      <c r="I132" s="44">
        <f t="shared" si="15"/>
        <v>0</v>
      </c>
      <c r="J132" s="25"/>
      <c r="K132" s="44">
        <f t="shared" si="16"/>
        <v>0</v>
      </c>
      <c r="L132" s="25"/>
      <c r="M132" s="44">
        <f t="shared" si="17"/>
        <v>0</v>
      </c>
      <c r="N132" s="36">
        <f t="shared" si="22"/>
        <v>1</v>
      </c>
      <c r="O132" s="45">
        <f t="shared" si="18"/>
        <v>1</v>
      </c>
      <c r="P132" s="46">
        <f t="shared" si="19"/>
        <v>5</v>
      </c>
      <c r="Q132" s="47">
        <f t="shared" si="20"/>
        <v>1</v>
      </c>
      <c r="R132">
        <f t="shared" si="21"/>
        <v>24</v>
      </c>
    </row>
    <row r="133" spans="1:18" ht="15.75" x14ac:dyDescent="0.25">
      <c r="A133" s="9">
        <v>106</v>
      </c>
      <c r="B133" s="23" t="s">
        <v>69</v>
      </c>
      <c r="C133" s="25">
        <v>11</v>
      </c>
      <c r="D133" s="12">
        <v>4</v>
      </c>
      <c r="E133" s="44">
        <f t="shared" si="13"/>
        <v>0.36363636363636365</v>
      </c>
      <c r="F133" s="25">
        <v>2</v>
      </c>
      <c r="G133" s="44">
        <f t="shared" si="14"/>
        <v>0.5</v>
      </c>
      <c r="H133" s="25">
        <v>2</v>
      </c>
      <c r="I133" s="44">
        <f t="shared" si="15"/>
        <v>0.5</v>
      </c>
      <c r="J133" s="25"/>
      <c r="K133" s="44">
        <f t="shared" si="16"/>
        <v>0</v>
      </c>
      <c r="L133" s="25"/>
      <c r="M133" s="44">
        <f t="shared" si="17"/>
        <v>0</v>
      </c>
      <c r="N133" s="36">
        <f t="shared" si="22"/>
        <v>1</v>
      </c>
      <c r="O133" s="45">
        <f t="shared" si="18"/>
        <v>1</v>
      </c>
      <c r="P133" s="46">
        <f t="shared" si="19"/>
        <v>4.5</v>
      </c>
      <c r="Q133" s="47">
        <f t="shared" si="20"/>
        <v>0.82000000000000006</v>
      </c>
      <c r="R133">
        <f t="shared" si="21"/>
        <v>12</v>
      </c>
    </row>
    <row r="134" spans="1:18" ht="15.75" x14ac:dyDescent="0.25">
      <c r="A134" s="9">
        <v>107</v>
      </c>
      <c r="B134" s="23" t="s">
        <v>159</v>
      </c>
      <c r="C134" s="25">
        <v>1</v>
      </c>
      <c r="D134" s="12">
        <v>1</v>
      </c>
      <c r="E134" s="44">
        <f t="shared" si="13"/>
        <v>1</v>
      </c>
      <c r="F134" s="25"/>
      <c r="G134" s="44">
        <f t="shared" si="14"/>
        <v>0</v>
      </c>
      <c r="H134" s="25">
        <v>1</v>
      </c>
      <c r="I134" s="44">
        <f t="shared" si="15"/>
        <v>1</v>
      </c>
      <c r="J134" s="25"/>
      <c r="K134" s="44">
        <f t="shared" si="16"/>
        <v>0</v>
      </c>
      <c r="L134" s="25"/>
      <c r="M134" s="44">
        <f t="shared" si="17"/>
        <v>0</v>
      </c>
      <c r="N134" s="36">
        <f t="shared" si="22"/>
        <v>1</v>
      </c>
      <c r="O134" s="45">
        <f t="shared" si="18"/>
        <v>1</v>
      </c>
      <c r="P134" s="46">
        <f t="shared" si="19"/>
        <v>4</v>
      </c>
      <c r="Q134" s="47">
        <f t="shared" si="20"/>
        <v>0.64</v>
      </c>
      <c r="R134">
        <f t="shared" si="21"/>
        <v>1</v>
      </c>
    </row>
    <row r="135" spans="1:18" ht="15.75" x14ac:dyDescent="0.25">
      <c r="A135" s="9">
        <v>108</v>
      </c>
      <c r="B135" s="23" t="s">
        <v>70</v>
      </c>
      <c r="C135" s="25">
        <v>5</v>
      </c>
      <c r="D135" s="12">
        <v>5</v>
      </c>
      <c r="E135" s="44">
        <f t="shared" si="13"/>
        <v>1</v>
      </c>
      <c r="F135" s="25"/>
      <c r="G135" s="44">
        <f t="shared" si="14"/>
        <v>0</v>
      </c>
      <c r="H135" s="25">
        <v>1</v>
      </c>
      <c r="I135" s="44">
        <f t="shared" si="15"/>
        <v>0.2</v>
      </c>
      <c r="J135" s="25">
        <v>4</v>
      </c>
      <c r="K135" s="44">
        <f t="shared" si="16"/>
        <v>0.8</v>
      </c>
      <c r="L135" s="25"/>
      <c r="M135" s="44">
        <f t="shared" si="17"/>
        <v>0</v>
      </c>
      <c r="N135" s="36">
        <f t="shared" si="22"/>
        <v>1</v>
      </c>
      <c r="O135" s="45">
        <f t="shared" si="18"/>
        <v>0.2</v>
      </c>
      <c r="P135" s="46">
        <f t="shared" si="19"/>
        <v>3.2</v>
      </c>
      <c r="Q135" s="47">
        <f t="shared" si="20"/>
        <v>0.41600000000000004</v>
      </c>
      <c r="R135">
        <f t="shared" si="21"/>
        <v>4</v>
      </c>
    </row>
    <row r="136" spans="1:18" ht="15.75" x14ac:dyDescent="0.25">
      <c r="A136" s="9"/>
      <c r="B136" s="23" t="s">
        <v>71</v>
      </c>
      <c r="C136" s="25">
        <v>5</v>
      </c>
      <c r="D136" s="12">
        <v>5</v>
      </c>
      <c r="E136" s="44">
        <f t="shared" si="13"/>
        <v>1</v>
      </c>
      <c r="F136" s="25">
        <v>1</v>
      </c>
      <c r="G136" s="44">
        <f t="shared" ref="G136:G167" si="23">F136/D136</f>
        <v>0.2</v>
      </c>
      <c r="H136" s="25">
        <v>3</v>
      </c>
      <c r="I136" s="44">
        <f t="shared" ref="I136:I166" si="24">H136/D136</f>
        <v>0.6</v>
      </c>
      <c r="J136" s="25">
        <v>1</v>
      </c>
      <c r="K136" s="44">
        <f t="shared" ref="K136:K167" si="25">J136/D136</f>
        <v>0.2</v>
      </c>
      <c r="L136" s="25"/>
      <c r="M136" s="44">
        <f t="shared" ref="M136:M167" si="26">L136/D136</f>
        <v>0</v>
      </c>
      <c r="N136" s="36">
        <f t="shared" si="22"/>
        <v>1</v>
      </c>
      <c r="O136" s="45">
        <f t="shared" ref="O136:O167" si="27">(F136+H136)/D136</f>
        <v>0.8</v>
      </c>
      <c r="P136" s="46">
        <f t="shared" ref="P136:P166" si="28">(5*F136+4*H136+3*J136+2*L136)/D136</f>
        <v>4</v>
      </c>
      <c r="Q136" s="47">
        <f t="shared" ref="Q136:Q167" si="29">(F136*1+H136*0.64+J136*0.36+L136*0.16)/D136</f>
        <v>0.65599999999999992</v>
      </c>
      <c r="R136">
        <f t="shared" si="21"/>
        <v>1</v>
      </c>
    </row>
    <row r="137" spans="1:18" ht="15.75" x14ac:dyDescent="0.25">
      <c r="A137" s="9">
        <v>109</v>
      </c>
      <c r="B137" s="23" t="s">
        <v>72</v>
      </c>
      <c r="C137" s="25">
        <v>3</v>
      </c>
      <c r="D137" s="12">
        <v>3</v>
      </c>
      <c r="E137" s="44">
        <f t="shared" si="13"/>
        <v>1</v>
      </c>
      <c r="F137" s="25"/>
      <c r="G137" s="44">
        <f t="shared" si="23"/>
        <v>0</v>
      </c>
      <c r="H137" s="25">
        <v>2</v>
      </c>
      <c r="I137" s="44">
        <f t="shared" si="24"/>
        <v>0.66666666666666663</v>
      </c>
      <c r="J137" s="25">
        <v>1</v>
      </c>
      <c r="K137" s="44">
        <f t="shared" si="25"/>
        <v>0.33333333333333331</v>
      </c>
      <c r="L137" s="25"/>
      <c r="M137" s="44">
        <f t="shared" si="26"/>
        <v>0</v>
      </c>
      <c r="N137" s="36">
        <f t="shared" si="22"/>
        <v>1</v>
      </c>
      <c r="O137" s="45">
        <f t="shared" si="27"/>
        <v>0.66666666666666663</v>
      </c>
      <c r="P137" s="46">
        <f t="shared" si="28"/>
        <v>3.6666666666666665</v>
      </c>
      <c r="Q137" s="47">
        <f t="shared" si="29"/>
        <v>0.54666666666666675</v>
      </c>
      <c r="R137">
        <f t="shared" si="21"/>
        <v>5</v>
      </c>
    </row>
    <row r="138" spans="1:18" ht="15.75" x14ac:dyDescent="0.25">
      <c r="A138" s="9">
        <v>110</v>
      </c>
      <c r="B138" s="23" t="s">
        <v>73</v>
      </c>
      <c r="C138" s="25">
        <v>12</v>
      </c>
      <c r="D138" s="12">
        <v>12</v>
      </c>
      <c r="E138" s="44">
        <f t="shared" si="13"/>
        <v>1</v>
      </c>
      <c r="F138" s="25">
        <v>2</v>
      </c>
      <c r="G138" s="44">
        <f t="shared" si="23"/>
        <v>0.16666666666666666</v>
      </c>
      <c r="H138" s="25">
        <v>6</v>
      </c>
      <c r="I138" s="44">
        <f t="shared" si="24"/>
        <v>0.5</v>
      </c>
      <c r="J138" s="25">
        <v>4</v>
      </c>
      <c r="K138" s="44">
        <f t="shared" si="25"/>
        <v>0.33333333333333331</v>
      </c>
      <c r="L138" s="25"/>
      <c r="M138" s="44">
        <f t="shared" si="26"/>
        <v>0</v>
      </c>
      <c r="N138" s="36">
        <f t="shared" si="22"/>
        <v>1</v>
      </c>
      <c r="O138" s="45">
        <f t="shared" si="27"/>
        <v>0.66666666666666663</v>
      </c>
      <c r="P138" s="46">
        <f t="shared" si="28"/>
        <v>3.8333333333333335</v>
      </c>
      <c r="Q138" s="47">
        <f t="shared" si="29"/>
        <v>0.60666666666666658</v>
      </c>
      <c r="R138">
        <f t="shared" ref="R138:R158" si="30">F136+J136+L136+H136</f>
        <v>5</v>
      </c>
    </row>
    <row r="139" spans="1:18" ht="16.5" thickBot="1" x14ac:dyDescent="0.3">
      <c r="A139" s="9">
        <v>111</v>
      </c>
      <c r="B139" s="26" t="s">
        <v>74</v>
      </c>
      <c r="C139" s="27">
        <v>4</v>
      </c>
      <c r="D139" s="16">
        <v>4</v>
      </c>
      <c r="E139" s="44">
        <f t="shared" si="13"/>
        <v>1</v>
      </c>
      <c r="F139" s="27">
        <v>1</v>
      </c>
      <c r="G139" s="44">
        <f t="shared" si="23"/>
        <v>0.25</v>
      </c>
      <c r="H139" s="27">
        <v>2</v>
      </c>
      <c r="I139" s="44">
        <f t="shared" si="24"/>
        <v>0.5</v>
      </c>
      <c r="J139" s="27">
        <v>1</v>
      </c>
      <c r="K139" s="44">
        <f t="shared" si="25"/>
        <v>0.25</v>
      </c>
      <c r="L139" s="27"/>
      <c r="M139" s="44">
        <f t="shared" si="26"/>
        <v>0</v>
      </c>
      <c r="N139" s="36">
        <f t="shared" si="22"/>
        <v>1</v>
      </c>
      <c r="O139" s="45">
        <f t="shared" si="27"/>
        <v>0.75</v>
      </c>
      <c r="P139" s="46">
        <f t="shared" si="28"/>
        <v>4</v>
      </c>
      <c r="Q139" s="47">
        <f t="shared" si="29"/>
        <v>0.66</v>
      </c>
      <c r="R139">
        <f t="shared" si="30"/>
        <v>3</v>
      </c>
    </row>
    <row r="140" spans="1:18" ht="16.5" thickBot="1" x14ac:dyDescent="0.3">
      <c r="A140" s="9">
        <v>112</v>
      </c>
      <c r="B140" s="18" t="s">
        <v>9</v>
      </c>
      <c r="C140" s="19">
        <v>553</v>
      </c>
      <c r="D140" s="19">
        <v>515</v>
      </c>
      <c r="E140" s="44">
        <f t="shared" si="13"/>
        <v>0.93128390596745025</v>
      </c>
      <c r="F140" s="19">
        <v>176</v>
      </c>
      <c r="G140" s="44">
        <f t="shared" si="23"/>
        <v>0.34174757281553397</v>
      </c>
      <c r="H140" s="19">
        <v>203</v>
      </c>
      <c r="I140" s="44">
        <f t="shared" si="24"/>
        <v>0.39417475728155338</v>
      </c>
      <c r="J140" s="19">
        <v>132</v>
      </c>
      <c r="K140" s="44">
        <f t="shared" si="25"/>
        <v>0.25631067961165049</v>
      </c>
      <c r="L140" s="19">
        <v>4</v>
      </c>
      <c r="M140" s="44">
        <f t="shared" si="26"/>
        <v>7.7669902912621356E-3</v>
      </c>
      <c r="N140" s="36">
        <f t="shared" si="22"/>
        <v>0.99223300970873785</v>
      </c>
      <c r="O140" s="45">
        <f t="shared" si="27"/>
        <v>0.73592233009708741</v>
      </c>
      <c r="P140" s="46">
        <f t="shared" si="28"/>
        <v>4.0699029126213588</v>
      </c>
      <c r="Q140" s="47">
        <f t="shared" si="29"/>
        <v>0.68753398058252424</v>
      </c>
      <c r="R140">
        <f t="shared" si="30"/>
        <v>12</v>
      </c>
    </row>
    <row r="141" spans="1:18" ht="15.75" x14ac:dyDescent="0.25">
      <c r="A141" s="9">
        <v>113</v>
      </c>
      <c r="B141" s="66" t="s">
        <v>90</v>
      </c>
      <c r="C141" s="65"/>
      <c r="D141" s="65"/>
      <c r="E141" s="57"/>
      <c r="F141" s="65"/>
      <c r="G141" s="57"/>
      <c r="H141" s="65"/>
      <c r="I141" s="57"/>
      <c r="J141" s="65"/>
      <c r="K141" s="57"/>
      <c r="L141" s="65"/>
      <c r="M141" s="57"/>
      <c r="N141" s="58"/>
      <c r="O141" s="58"/>
      <c r="P141" s="59"/>
      <c r="Q141" s="57"/>
      <c r="R141">
        <f t="shared" si="30"/>
        <v>4</v>
      </c>
    </row>
    <row r="142" spans="1:18" ht="15.75" x14ac:dyDescent="0.25">
      <c r="A142" s="35"/>
      <c r="B142" s="10" t="s">
        <v>76</v>
      </c>
      <c r="C142" s="11">
        <v>8</v>
      </c>
      <c r="D142" s="12">
        <v>8</v>
      </c>
      <c r="E142" s="44">
        <f t="shared" ref="E142:E167" si="31">D142/C142</f>
        <v>1</v>
      </c>
      <c r="F142" s="11">
        <v>4</v>
      </c>
      <c r="G142" s="44">
        <f t="shared" si="23"/>
        <v>0.5</v>
      </c>
      <c r="H142" s="11">
        <v>2</v>
      </c>
      <c r="I142" s="44">
        <f t="shared" si="24"/>
        <v>0.25</v>
      </c>
      <c r="J142" s="11">
        <v>2</v>
      </c>
      <c r="K142" s="44">
        <f t="shared" si="25"/>
        <v>0.25</v>
      </c>
      <c r="L142" s="11">
        <v>0</v>
      </c>
      <c r="M142" s="44">
        <f t="shared" si="26"/>
        <v>0</v>
      </c>
      <c r="N142" s="36">
        <f t="shared" si="22"/>
        <v>1</v>
      </c>
      <c r="O142" s="45">
        <f t="shared" si="27"/>
        <v>0.75</v>
      </c>
      <c r="P142" s="46">
        <f t="shared" si="28"/>
        <v>4.25</v>
      </c>
      <c r="Q142" s="47">
        <f t="shared" si="29"/>
        <v>0.75</v>
      </c>
      <c r="R142">
        <f t="shared" si="30"/>
        <v>515</v>
      </c>
    </row>
    <row r="143" spans="1:18" ht="15.75" x14ac:dyDescent="0.25">
      <c r="A143" s="9">
        <v>114</v>
      </c>
      <c r="B143" s="10" t="s">
        <v>77</v>
      </c>
      <c r="C143" s="11">
        <v>29</v>
      </c>
      <c r="D143" s="12">
        <v>23</v>
      </c>
      <c r="E143" s="44">
        <f t="shared" si="31"/>
        <v>0.7931034482758621</v>
      </c>
      <c r="F143" s="11">
        <v>7</v>
      </c>
      <c r="G143" s="44">
        <f t="shared" si="23"/>
        <v>0.30434782608695654</v>
      </c>
      <c r="H143" s="11">
        <v>12</v>
      </c>
      <c r="I143" s="44">
        <f t="shared" si="24"/>
        <v>0.52173913043478259</v>
      </c>
      <c r="J143" s="11">
        <v>4</v>
      </c>
      <c r="K143" s="44">
        <f t="shared" si="25"/>
        <v>0.17391304347826086</v>
      </c>
      <c r="L143" s="11">
        <v>0</v>
      </c>
      <c r="M143" s="44">
        <f t="shared" si="26"/>
        <v>0</v>
      </c>
      <c r="N143" s="36">
        <f t="shared" si="22"/>
        <v>1</v>
      </c>
      <c r="O143" s="45">
        <f t="shared" si="27"/>
        <v>0.82608695652173914</v>
      </c>
      <c r="P143" s="46">
        <f t="shared" si="28"/>
        <v>4.1304347826086953</v>
      </c>
      <c r="Q143" s="47">
        <f t="shared" si="29"/>
        <v>0.7008695652173913</v>
      </c>
      <c r="R143">
        <f t="shared" si="30"/>
        <v>0</v>
      </c>
    </row>
    <row r="144" spans="1:18" ht="15.75" x14ac:dyDescent="0.25">
      <c r="A144" s="9">
        <v>115</v>
      </c>
      <c r="B144" s="10" t="s">
        <v>78</v>
      </c>
      <c r="C144" s="11">
        <v>23</v>
      </c>
      <c r="D144" s="12">
        <v>19</v>
      </c>
      <c r="E144" s="44">
        <f t="shared" si="31"/>
        <v>0.82608695652173914</v>
      </c>
      <c r="F144" s="11">
        <v>7</v>
      </c>
      <c r="G144" s="44">
        <f t="shared" si="23"/>
        <v>0.36842105263157893</v>
      </c>
      <c r="H144" s="11">
        <v>4</v>
      </c>
      <c r="I144" s="44">
        <f t="shared" si="24"/>
        <v>0.21052631578947367</v>
      </c>
      <c r="J144" s="11">
        <v>7</v>
      </c>
      <c r="K144" s="44">
        <f t="shared" si="25"/>
        <v>0.36842105263157893</v>
      </c>
      <c r="L144" s="11">
        <v>1</v>
      </c>
      <c r="M144" s="44">
        <f t="shared" si="26"/>
        <v>5.2631578947368418E-2</v>
      </c>
      <c r="N144" s="36">
        <f t="shared" si="22"/>
        <v>0.94736842105263153</v>
      </c>
      <c r="O144" s="45">
        <f t="shared" si="27"/>
        <v>0.57894736842105265</v>
      </c>
      <c r="P144" s="46">
        <f t="shared" si="28"/>
        <v>3.8947368421052633</v>
      </c>
      <c r="Q144" s="47">
        <f t="shared" si="29"/>
        <v>0.64421052631578946</v>
      </c>
      <c r="R144">
        <f t="shared" si="30"/>
        <v>8</v>
      </c>
    </row>
    <row r="145" spans="1:18" ht="15.75" x14ac:dyDescent="0.25">
      <c r="A145" s="9">
        <v>116</v>
      </c>
      <c r="B145" s="10" t="s">
        <v>79</v>
      </c>
      <c r="C145" s="11">
        <v>24</v>
      </c>
      <c r="D145" s="12">
        <v>15</v>
      </c>
      <c r="E145" s="44">
        <f t="shared" si="31"/>
        <v>0.625</v>
      </c>
      <c r="F145" s="11">
        <v>3</v>
      </c>
      <c r="G145" s="44">
        <f t="shared" si="23"/>
        <v>0.2</v>
      </c>
      <c r="H145" s="11">
        <v>9</v>
      </c>
      <c r="I145" s="44">
        <f t="shared" si="24"/>
        <v>0.6</v>
      </c>
      <c r="J145" s="11">
        <v>2</v>
      </c>
      <c r="K145" s="44">
        <f t="shared" si="25"/>
        <v>0.13333333333333333</v>
      </c>
      <c r="L145" s="11">
        <v>1</v>
      </c>
      <c r="M145" s="44">
        <f t="shared" si="26"/>
        <v>6.6666666666666666E-2</v>
      </c>
      <c r="N145" s="36">
        <f t="shared" si="22"/>
        <v>0.93333333333333335</v>
      </c>
      <c r="O145" s="45">
        <f t="shared" si="27"/>
        <v>0.8</v>
      </c>
      <c r="P145" s="46">
        <f t="shared" si="28"/>
        <v>3.9333333333333331</v>
      </c>
      <c r="Q145" s="47">
        <f t="shared" si="29"/>
        <v>0.64266666666666672</v>
      </c>
      <c r="R145">
        <f t="shared" si="30"/>
        <v>23</v>
      </c>
    </row>
    <row r="146" spans="1:18" ht="15.75" x14ac:dyDescent="0.25">
      <c r="A146" s="9">
        <v>117</v>
      </c>
      <c r="B146" s="10" t="s">
        <v>80</v>
      </c>
      <c r="C146" s="11">
        <v>15</v>
      </c>
      <c r="D146" s="12">
        <v>14</v>
      </c>
      <c r="E146" s="44">
        <f t="shared" si="31"/>
        <v>0.93333333333333335</v>
      </c>
      <c r="F146" s="11">
        <v>7</v>
      </c>
      <c r="G146" s="44">
        <f t="shared" si="23"/>
        <v>0.5</v>
      </c>
      <c r="H146" s="11">
        <v>4</v>
      </c>
      <c r="I146" s="44">
        <f t="shared" si="24"/>
        <v>0.2857142857142857</v>
      </c>
      <c r="J146" s="11">
        <v>3</v>
      </c>
      <c r="K146" s="44">
        <f t="shared" si="25"/>
        <v>0.21428571428571427</v>
      </c>
      <c r="L146" s="11">
        <v>0</v>
      </c>
      <c r="M146" s="44">
        <f t="shared" si="26"/>
        <v>0</v>
      </c>
      <c r="N146" s="36">
        <f t="shared" si="22"/>
        <v>1</v>
      </c>
      <c r="O146" s="45">
        <f t="shared" si="27"/>
        <v>0.7857142857142857</v>
      </c>
      <c r="P146" s="46">
        <f t="shared" si="28"/>
        <v>4.2857142857142856</v>
      </c>
      <c r="Q146" s="47">
        <f t="shared" si="29"/>
        <v>0.76</v>
      </c>
      <c r="R146">
        <f t="shared" si="30"/>
        <v>19</v>
      </c>
    </row>
    <row r="147" spans="1:18" ht="15.75" x14ac:dyDescent="0.25">
      <c r="A147" s="9">
        <v>118</v>
      </c>
      <c r="B147" s="10" t="s">
        <v>81</v>
      </c>
      <c r="C147" s="11">
        <v>6</v>
      </c>
      <c r="D147" s="12">
        <v>6</v>
      </c>
      <c r="E147" s="44">
        <f t="shared" si="31"/>
        <v>1</v>
      </c>
      <c r="F147" s="11">
        <v>2</v>
      </c>
      <c r="G147" s="44">
        <f t="shared" si="23"/>
        <v>0.33333333333333331</v>
      </c>
      <c r="H147" s="11">
        <v>1</v>
      </c>
      <c r="I147" s="44">
        <f t="shared" si="24"/>
        <v>0.16666666666666666</v>
      </c>
      <c r="J147" s="11">
        <v>3</v>
      </c>
      <c r="K147" s="44">
        <f t="shared" si="25"/>
        <v>0.5</v>
      </c>
      <c r="L147" s="11">
        <v>0</v>
      </c>
      <c r="M147" s="44">
        <f t="shared" si="26"/>
        <v>0</v>
      </c>
      <c r="N147" s="36">
        <f t="shared" si="22"/>
        <v>1</v>
      </c>
      <c r="O147" s="45">
        <f t="shared" si="27"/>
        <v>0.5</v>
      </c>
      <c r="P147" s="46">
        <f t="shared" si="28"/>
        <v>3.8333333333333335</v>
      </c>
      <c r="Q147" s="47">
        <f t="shared" si="29"/>
        <v>0.62</v>
      </c>
      <c r="R147">
        <f t="shared" si="30"/>
        <v>15</v>
      </c>
    </row>
    <row r="148" spans="1:18" ht="15.75" x14ac:dyDescent="0.25">
      <c r="A148" s="9">
        <v>119</v>
      </c>
      <c r="B148" s="10" t="s">
        <v>82</v>
      </c>
      <c r="C148" s="11">
        <v>10</v>
      </c>
      <c r="D148" s="12">
        <v>10</v>
      </c>
      <c r="E148" s="44">
        <f t="shared" si="31"/>
        <v>1</v>
      </c>
      <c r="F148" s="11">
        <v>2</v>
      </c>
      <c r="G148" s="44">
        <f t="shared" si="23"/>
        <v>0.2</v>
      </c>
      <c r="H148" s="11">
        <v>4</v>
      </c>
      <c r="I148" s="44">
        <f t="shared" si="24"/>
        <v>0.4</v>
      </c>
      <c r="J148" s="11">
        <v>4</v>
      </c>
      <c r="K148" s="44">
        <f t="shared" si="25"/>
        <v>0.4</v>
      </c>
      <c r="L148" s="11">
        <v>0</v>
      </c>
      <c r="M148" s="44">
        <f t="shared" si="26"/>
        <v>0</v>
      </c>
      <c r="N148" s="36">
        <f t="shared" si="22"/>
        <v>1</v>
      </c>
      <c r="O148" s="45">
        <f t="shared" si="27"/>
        <v>0.6</v>
      </c>
      <c r="P148" s="46">
        <f t="shared" si="28"/>
        <v>3.8</v>
      </c>
      <c r="Q148" s="47">
        <f t="shared" si="29"/>
        <v>0.6</v>
      </c>
      <c r="R148">
        <f t="shared" si="30"/>
        <v>14</v>
      </c>
    </row>
    <row r="149" spans="1:18" ht="15.75" x14ac:dyDescent="0.25">
      <c r="A149" s="9">
        <v>120</v>
      </c>
      <c r="B149" s="10" t="s">
        <v>83</v>
      </c>
      <c r="C149" s="11">
        <v>13</v>
      </c>
      <c r="D149" s="12">
        <v>13</v>
      </c>
      <c r="E149" s="44">
        <f t="shared" si="31"/>
        <v>1</v>
      </c>
      <c r="F149" s="11">
        <v>8</v>
      </c>
      <c r="G149" s="44">
        <f t="shared" si="23"/>
        <v>0.61538461538461542</v>
      </c>
      <c r="H149" s="11">
        <v>5</v>
      </c>
      <c r="I149" s="44">
        <f t="shared" si="24"/>
        <v>0.38461538461538464</v>
      </c>
      <c r="J149" s="11">
        <v>0</v>
      </c>
      <c r="K149" s="44">
        <f t="shared" si="25"/>
        <v>0</v>
      </c>
      <c r="L149" s="11">
        <v>0</v>
      </c>
      <c r="M149" s="44">
        <f t="shared" si="26"/>
        <v>0</v>
      </c>
      <c r="N149" s="36">
        <f t="shared" si="22"/>
        <v>1</v>
      </c>
      <c r="O149" s="45">
        <f t="shared" si="27"/>
        <v>1</v>
      </c>
      <c r="P149" s="46">
        <f t="shared" si="28"/>
        <v>4.615384615384615</v>
      </c>
      <c r="Q149" s="47">
        <f t="shared" si="29"/>
        <v>0.86153846153846148</v>
      </c>
      <c r="R149">
        <f t="shared" si="30"/>
        <v>6</v>
      </c>
    </row>
    <row r="150" spans="1:18" ht="15.75" x14ac:dyDescent="0.25">
      <c r="A150" s="9">
        <v>121</v>
      </c>
      <c r="B150" s="10" t="s">
        <v>84</v>
      </c>
      <c r="C150" s="11">
        <v>5</v>
      </c>
      <c r="D150" s="12">
        <v>5</v>
      </c>
      <c r="E150" s="44">
        <f t="shared" si="31"/>
        <v>1</v>
      </c>
      <c r="F150" s="11">
        <v>0</v>
      </c>
      <c r="G150" s="44">
        <f t="shared" si="23"/>
        <v>0</v>
      </c>
      <c r="H150" s="11">
        <v>1</v>
      </c>
      <c r="I150" s="44">
        <f t="shared" si="24"/>
        <v>0.2</v>
      </c>
      <c r="J150" s="11">
        <v>4</v>
      </c>
      <c r="K150" s="44">
        <f t="shared" si="25"/>
        <v>0.8</v>
      </c>
      <c r="L150" s="11">
        <v>0</v>
      </c>
      <c r="M150" s="44">
        <f t="shared" si="26"/>
        <v>0</v>
      </c>
      <c r="N150" s="36">
        <f t="shared" si="22"/>
        <v>1</v>
      </c>
      <c r="O150" s="45">
        <f t="shared" si="27"/>
        <v>0.2</v>
      </c>
      <c r="P150" s="46">
        <f t="shared" si="28"/>
        <v>3.2</v>
      </c>
      <c r="Q150" s="47">
        <f t="shared" si="29"/>
        <v>0.41600000000000004</v>
      </c>
      <c r="R150">
        <f t="shared" si="30"/>
        <v>10</v>
      </c>
    </row>
    <row r="151" spans="1:18" ht="15.75" x14ac:dyDescent="0.25">
      <c r="A151" s="9">
        <v>122</v>
      </c>
      <c r="B151" s="10" t="s">
        <v>85</v>
      </c>
      <c r="C151" s="11">
        <v>6</v>
      </c>
      <c r="D151" s="12">
        <v>6</v>
      </c>
      <c r="E151" s="44">
        <f t="shared" si="31"/>
        <v>1</v>
      </c>
      <c r="F151" s="11">
        <v>3</v>
      </c>
      <c r="G151" s="44">
        <f t="shared" si="23"/>
        <v>0.5</v>
      </c>
      <c r="H151" s="11">
        <v>2</v>
      </c>
      <c r="I151" s="44">
        <f t="shared" si="24"/>
        <v>0.33333333333333331</v>
      </c>
      <c r="J151" s="11">
        <v>1</v>
      </c>
      <c r="K151" s="44">
        <f t="shared" si="25"/>
        <v>0.16666666666666666</v>
      </c>
      <c r="L151" s="11">
        <v>0</v>
      </c>
      <c r="M151" s="44">
        <f t="shared" si="26"/>
        <v>0</v>
      </c>
      <c r="N151" s="36">
        <f t="shared" si="22"/>
        <v>1</v>
      </c>
      <c r="O151" s="45">
        <f t="shared" si="27"/>
        <v>0.83333333333333337</v>
      </c>
      <c r="P151" s="46">
        <f t="shared" si="28"/>
        <v>4.333333333333333</v>
      </c>
      <c r="Q151" s="47">
        <f t="shared" si="29"/>
        <v>0.77333333333333343</v>
      </c>
      <c r="R151">
        <f t="shared" si="30"/>
        <v>13</v>
      </c>
    </row>
    <row r="152" spans="1:18" ht="15.75" x14ac:dyDescent="0.25">
      <c r="A152" s="9">
        <v>123</v>
      </c>
      <c r="B152" s="10" t="s">
        <v>86</v>
      </c>
      <c r="C152" s="11">
        <v>8</v>
      </c>
      <c r="D152" s="12">
        <v>8</v>
      </c>
      <c r="E152" s="44">
        <f t="shared" si="31"/>
        <v>1</v>
      </c>
      <c r="F152" s="11">
        <v>3</v>
      </c>
      <c r="G152" s="44">
        <f t="shared" si="23"/>
        <v>0.375</v>
      </c>
      <c r="H152" s="11">
        <v>4</v>
      </c>
      <c r="I152" s="44">
        <f t="shared" si="24"/>
        <v>0.5</v>
      </c>
      <c r="J152" s="11">
        <v>1</v>
      </c>
      <c r="K152" s="44">
        <f t="shared" si="25"/>
        <v>0.125</v>
      </c>
      <c r="L152" s="11">
        <v>0</v>
      </c>
      <c r="M152" s="44">
        <f t="shared" si="26"/>
        <v>0</v>
      </c>
      <c r="N152" s="36">
        <f t="shared" si="22"/>
        <v>1</v>
      </c>
      <c r="O152" s="45">
        <f t="shared" si="27"/>
        <v>0.875</v>
      </c>
      <c r="P152" s="46">
        <f t="shared" si="28"/>
        <v>4.25</v>
      </c>
      <c r="Q152" s="47">
        <f t="shared" si="29"/>
        <v>0.7400000000000001</v>
      </c>
      <c r="R152">
        <f t="shared" si="30"/>
        <v>5</v>
      </c>
    </row>
    <row r="153" spans="1:18" ht="15.75" x14ac:dyDescent="0.25">
      <c r="A153" s="9">
        <v>124</v>
      </c>
      <c r="B153" s="10" t="s">
        <v>87</v>
      </c>
      <c r="C153" s="11">
        <v>4</v>
      </c>
      <c r="D153" s="12">
        <v>4</v>
      </c>
      <c r="E153" s="44">
        <f t="shared" si="31"/>
        <v>1</v>
      </c>
      <c r="F153" s="11">
        <v>2</v>
      </c>
      <c r="G153" s="44">
        <f t="shared" si="23"/>
        <v>0.5</v>
      </c>
      <c r="H153" s="11">
        <v>1</v>
      </c>
      <c r="I153" s="44">
        <f t="shared" si="24"/>
        <v>0.25</v>
      </c>
      <c r="J153" s="11">
        <v>0</v>
      </c>
      <c r="K153" s="44">
        <f t="shared" si="25"/>
        <v>0</v>
      </c>
      <c r="L153" s="11">
        <v>1</v>
      </c>
      <c r="M153" s="44">
        <f t="shared" si="26"/>
        <v>0.25</v>
      </c>
      <c r="N153" s="36">
        <f t="shared" ref="N153:N167" si="32">(F153+H153+J153)/D153</f>
        <v>0.75</v>
      </c>
      <c r="O153" s="45">
        <f t="shared" si="27"/>
        <v>0.75</v>
      </c>
      <c r="P153" s="46">
        <f t="shared" si="28"/>
        <v>4</v>
      </c>
      <c r="Q153" s="47">
        <f t="shared" si="29"/>
        <v>0.70000000000000007</v>
      </c>
      <c r="R153">
        <f t="shared" si="30"/>
        <v>6</v>
      </c>
    </row>
    <row r="154" spans="1:18" ht="15.75" x14ac:dyDescent="0.25">
      <c r="A154" s="9">
        <v>125</v>
      </c>
      <c r="B154" s="10" t="s">
        <v>88</v>
      </c>
      <c r="C154" s="11">
        <v>3</v>
      </c>
      <c r="D154" s="12">
        <v>3</v>
      </c>
      <c r="E154" s="44">
        <f t="shared" si="31"/>
        <v>1</v>
      </c>
      <c r="F154" s="11">
        <v>0</v>
      </c>
      <c r="G154" s="44">
        <f t="shared" si="23"/>
        <v>0</v>
      </c>
      <c r="H154" s="11">
        <v>3</v>
      </c>
      <c r="I154" s="44">
        <f t="shared" si="24"/>
        <v>1</v>
      </c>
      <c r="J154" s="11">
        <v>0</v>
      </c>
      <c r="K154" s="44">
        <f t="shared" si="25"/>
        <v>0</v>
      </c>
      <c r="L154" s="11">
        <v>0</v>
      </c>
      <c r="M154" s="44">
        <f t="shared" si="26"/>
        <v>0</v>
      </c>
      <c r="N154" s="36">
        <f t="shared" si="32"/>
        <v>1</v>
      </c>
      <c r="O154" s="45">
        <f t="shared" si="27"/>
        <v>1</v>
      </c>
      <c r="P154" s="46">
        <f t="shared" si="28"/>
        <v>4</v>
      </c>
      <c r="Q154" s="47">
        <f t="shared" si="29"/>
        <v>0.64</v>
      </c>
      <c r="R154">
        <f t="shared" si="30"/>
        <v>8</v>
      </c>
    </row>
    <row r="155" spans="1:18" ht="15.75" x14ac:dyDescent="0.25">
      <c r="A155" s="9">
        <v>126</v>
      </c>
      <c r="B155" s="10" t="s">
        <v>89</v>
      </c>
      <c r="C155" s="11">
        <v>5</v>
      </c>
      <c r="D155" s="12">
        <v>5</v>
      </c>
      <c r="E155" s="44">
        <f t="shared" si="31"/>
        <v>1</v>
      </c>
      <c r="F155" s="11">
        <v>0</v>
      </c>
      <c r="G155" s="44">
        <f t="shared" si="23"/>
        <v>0</v>
      </c>
      <c r="H155" s="11">
        <v>3</v>
      </c>
      <c r="I155" s="44">
        <f t="shared" si="24"/>
        <v>0.6</v>
      </c>
      <c r="J155" s="11">
        <v>2</v>
      </c>
      <c r="K155" s="44">
        <f t="shared" si="25"/>
        <v>0.4</v>
      </c>
      <c r="L155" s="11">
        <v>0</v>
      </c>
      <c r="M155" s="44">
        <f t="shared" si="26"/>
        <v>0</v>
      </c>
      <c r="N155" s="36">
        <f t="shared" si="32"/>
        <v>1</v>
      </c>
      <c r="O155" s="45">
        <f t="shared" si="27"/>
        <v>0.6</v>
      </c>
      <c r="P155" s="46">
        <f t="shared" si="28"/>
        <v>3.6</v>
      </c>
      <c r="Q155" s="47">
        <f t="shared" si="29"/>
        <v>0.52799999999999991</v>
      </c>
      <c r="R155">
        <f t="shared" si="30"/>
        <v>4</v>
      </c>
    </row>
    <row r="156" spans="1:18" ht="16.5" thickBot="1" x14ac:dyDescent="0.3">
      <c r="A156" s="9">
        <v>127</v>
      </c>
      <c r="B156" s="14" t="s">
        <v>154</v>
      </c>
      <c r="C156" s="15">
        <v>2</v>
      </c>
      <c r="D156" s="16">
        <v>2</v>
      </c>
      <c r="E156" s="44">
        <f t="shared" si="31"/>
        <v>1</v>
      </c>
      <c r="F156" s="15">
        <v>0</v>
      </c>
      <c r="G156" s="44">
        <f t="shared" si="23"/>
        <v>0</v>
      </c>
      <c r="H156" s="15">
        <v>2</v>
      </c>
      <c r="I156" s="44">
        <f t="shared" si="24"/>
        <v>1</v>
      </c>
      <c r="J156" s="15">
        <v>0</v>
      </c>
      <c r="K156" s="44">
        <f t="shared" si="25"/>
        <v>0</v>
      </c>
      <c r="L156" s="15">
        <v>0</v>
      </c>
      <c r="M156" s="44">
        <f t="shared" si="26"/>
        <v>0</v>
      </c>
      <c r="N156" s="36">
        <f t="shared" si="32"/>
        <v>1</v>
      </c>
      <c r="O156" s="45">
        <f t="shared" si="27"/>
        <v>1</v>
      </c>
      <c r="P156" s="46">
        <f t="shared" si="28"/>
        <v>4</v>
      </c>
      <c r="Q156" s="47">
        <f t="shared" si="29"/>
        <v>0.64</v>
      </c>
      <c r="R156">
        <f t="shared" si="30"/>
        <v>3</v>
      </c>
    </row>
    <row r="157" spans="1:18" ht="16.5" thickBot="1" x14ac:dyDescent="0.3">
      <c r="A157" s="9">
        <v>128</v>
      </c>
      <c r="B157" s="18" t="s">
        <v>9</v>
      </c>
      <c r="C157" s="19">
        <v>161</v>
      </c>
      <c r="D157" s="19">
        <v>141</v>
      </c>
      <c r="E157" s="44">
        <f t="shared" si="31"/>
        <v>0.87577639751552794</v>
      </c>
      <c r="F157" s="19">
        <v>48</v>
      </c>
      <c r="G157" s="44">
        <f t="shared" si="23"/>
        <v>0.34042553191489361</v>
      </c>
      <c r="H157" s="19">
        <v>57</v>
      </c>
      <c r="I157" s="44">
        <f t="shared" si="24"/>
        <v>0.40425531914893614</v>
      </c>
      <c r="J157" s="19">
        <v>33</v>
      </c>
      <c r="K157" s="44">
        <f t="shared" si="25"/>
        <v>0.23404255319148937</v>
      </c>
      <c r="L157" s="19">
        <v>3</v>
      </c>
      <c r="M157" s="44">
        <f t="shared" si="26"/>
        <v>2.1276595744680851E-2</v>
      </c>
      <c r="N157" s="36">
        <f t="shared" si="32"/>
        <v>0.97872340425531912</v>
      </c>
      <c r="O157" s="45">
        <f t="shared" si="27"/>
        <v>0.74468085106382975</v>
      </c>
      <c r="P157" s="46">
        <f t="shared" si="28"/>
        <v>4.0638297872340425</v>
      </c>
      <c r="Q157" s="47">
        <f t="shared" si="29"/>
        <v>0.68680851063829784</v>
      </c>
      <c r="R157">
        <f t="shared" si="30"/>
        <v>5</v>
      </c>
    </row>
    <row r="158" spans="1:18" ht="15.75" x14ac:dyDescent="0.25">
      <c r="A158" s="9"/>
      <c r="B158" s="63" t="s">
        <v>91</v>
      </c>
      <c r="C158" s="61"/>
      <c r="D158" s="61"/>
      <c r="E158" s="57"/>
      <c r="F158" s="61"/>
      <c r="G158" s="57"/>
      <c r="H158" s="61"/>
      <c r="I158" s="57"/>
      <c r="J158" s="61"/>
      <c r="K158" s="57"/>
      <c r="L158" s="61"/>
      <c r="M158" s="57"/>
      <c r="N158" s="58"/>
      <c r="O158" s="58"/>
      <c r="P158" s="59"/>
      <c r="Q158" s="57"/>
      <c r="R158">
        <f t="shared" si="30"/>
        <v>2</v>
      </c>
    </row>
    <row r="159" spans="1:18" ht="31.5" x14ac:dyDescent="0.25">
      <c r="A159" s="9">
        <v>129</v>
      </c>
      <c r="B159" s="29" t="s">
        <v>92</v>
      </c>
      <c r="C159" s="30">
        <v>27</v>
      </c>
      <c r="D159" s="12">
        <v>26</v>
      </c>
      <c r="E159" s="44">
        <f t="shared" si="31"/>
        <v>0.96296296296296291</v>
      </c>
      <c r="F159" s="30">
        <v>10</v>
      </c>
      <c r="G159" s="44">
        <f t="shared" si="23"/>
        <v>0.38461538461538464</v>
      </c>
      <c r="H159" s="30">
        <v>9</v>
      </c>
      <c r="I159" s="44">
        <f t="shared" si="24"/>
        <v>0.34615384615384615</v>
      </c>
      <c r="J159" s="30">
        <v>7</v>
      </c>
      <c r="K159" s="44">
        <f t="shared" si="25"/>
        <v>0.26923076923076922</v>
      </c>
      <c r="L159" s="30">
        <v>0</v>
      </c>
      <c r="M159" s="44">
        <f t="shared" si="26"/>
        <v>0</v>
      </c>
      <c r="N159" s="36">
        <f t="shared" si="32"/>
        <v>1</v>
      </c>
      <c r="O159" s="45">
        <f t="shared" si="27"/>
        <v>0.73076923076923073</v>
      </c>
      <c r="P159" s="46">
        <f t="shared" si="28"/>
        <v>4.115384615384615</v>
      </c>
      <c r="Q159" s="47">
        <f t="shared" si="29"/>
        <v>0.70307692307692315</v>
      </c>
      <c r="R159" t="e">
        <f>#REF!+#REF!+#REF!+#REF!</f>
        <v>#REF!</v>
      </c>
    </row>
    <row r="160" spans="1:18" ht="31.5" x14ac:dyDescent="0.25">
      <c r="A160" s="35"/>
      <c r="B160" s="29" t="s">
        <v>93</v>
      </c>
      <c r="C160" s="30">
        <v>4</v>
      </c>
      <c r="D160" s="12">
        <v>4</v>
      </c>
      <c r="E160" s="44">
        <v>1</v>
      </c>
      <c r="F160" s="30">
        <v>1</v>
      </c>
      <c r="G160" s="44">
        <v>0.25</v>
      </c>
      <c r="H160" s="30">
        <v>2</v>
      </c>
      <c r="I160" s="44">
        <f t="shared" si="24"/>
        <v>0.5</v>
      </c>
      <c r="J160" s="30">
        <v>1</v>
      </c>
      <c r="K160" s="44">
        <f t="shared" si="25"/>
        <v>0.25</v>
      </c>
      <c r="L160" s="30">
        <v>0</v>
      </c>
      <c r="M160" s="44">
        <v>0</v>
      </c>
      <c r="N160" s="36">
        <f t="shared" si="32"/>
        <v>1</v>
      </c>
      <c r="O160" s="45">
        <v>1</v>
      </c>
      <c r="P160" s="46">
        <f t="shared" si="28"/>
        <v>4</v>
      </c>
      <c r="Q160" s="47">
        <f t="shared" si="29"/>
        <v>0.66</v>
      </c>
      <c r="R160">
        <f>F157+J157+L157+H157</f>
        <v>141</v>
      </c>
    </row>
    <row r="161" spans="1:18" ht="31.5" x14ac:dyDescent="0.25">
      <c r="A161" s="9"/>
      <c r="B161" s="29" t="s">
        <v>94</v>
      </c>
      <c r="C161" s="30">
        <v>11</v>
      </c>
      <c r="D161" s="12">
        <v>9</v>
      </c>
      <c r="E161" s="44">
        <f t="shared" si="31"/>
        <v>0.81818181818181823</v>
      </c>
      <c r="F161" s="30">
        <v>1</v>
      </c>
      <c r="G161" s="44">
        <f t="shared" si="23"/>
        <v>0.1111111111111111</v>
      </c>
      <c r="H161" s="30">
        <v>6</v>
      </c>
      <c r="I161" s="44">
        <f t="shared" si="24"/>
        <v>0.66666666666666663</v>
      </c>
      <c r="J161" s="30">
        <v>2</v>
      </c>
      <c r="K161" s="44">
        <f t="shared" si="25"/>
        <v>0.22222222222222221</v>
      </c>
      <c r="L161" s="30">
        <v>0</v>
      </c>
      <c r="M161" s="44">
        <f t="shared" si="26"/>
        <v>0</v>
      </c>
      <c r="N161" s="36">
        <f t="shared" si="32"/>
        <v>1</v>
      </c>
      <c r="O161" s="45">
        <f t="shared" si="27"/>
        <v>0.77777777777777779</v>
      </c>
      <c r="P161" s="46">
        <f t="shared" si="28"/>
        <v>3.8888888888888888</v>
      </c>
      <c r="Q161" s="47">
        <f t="shared" si="29"/>
        <v>0.61777777777777776</v>
      </c>
      <c r="R161">
        <f>F158+J158+L158+H158</f>
        <v>0</v>
      </c>
    </row>
    <row r="162" spans="1:18" ht="32.25" thickBot="1" x14ac:dyDescent="0.3">
      <c r="A162" s="9">
        <v>130</v>
      </c>
      <c r="B162" s="31" t="s">
        <v>95</v>
      </c>
      <c r="C162" s="32">
        <v>8</v>
      </c>
      <c r="D162" s="16">
        <v>8</v>
      </c>
      <c r="E162" s="44">
        <f t="shared" si="31"/>
        <v>1</v>
      </c>
      <c r="F162" s="32">
        <v>1</v>
      </c>
      <c r="G162" s="44">
        <f t="shared" si="23"/>
        <v>0.125</v>
      </c>
      <c r="H162" s="32">
        <v>3</v>
      </c>
      <c r="I162" s="44">
        <f t="shared" si="24"/>
        <v>0.375</v>
      </c>
      <c r="J162" s="32">
        <v>2</v>
      </c>
      <c r="K162" s="44">
        <f t="shared" si="25"/>
        <v>0.25</v>
      </c>
      <c r="L162" s="32">
        <v>2</v>
      </c>
      <c r="M162" s="44">
        <f t="shared" si="26"/>
        <v>0.25</v>
      </c>
      <c r="N162" s="36">
        <f t="shared" si="32"/>
        <v>0.75</v>
      </c>
      <c r="O162" s="45">
        <f t="shared" si="27"/>
        <v>0.5</v>
      </c>
      <c r="P162" s="46">
        <f t="shared" si="28"/>
        <v>3.375</v>
      </c>
      <c r="Q162" s="47">
        <f t="shared" si="29"/>
        <v>0.49499999999999994</v>
      </c>
      <c r="R162" t="e">
        <f>#REF!+#REF!+#REF!+#REF!</f>
        <v>#REF!</v>
      </c>
    </row>
    <row r="163" spans="1:18" ht="16.5" thickBot="1" x14ac:dyDescent="0.3">
      <c r="A163" s="9">
        <v>131</v>
      </c>
      <c r="B163" s="6" t="s">
        <v>9</v>
      </c>
      <c r="C163" s="7">
        <f>SUM(C159:C162)</f>
        <v>50</v>
      </c>
      <c r="D163" s="7">
        <f>SUM(D159:D162)</f>
        <v>47</v>
      </c>
      <c r="E163" s="44">
        <f t="shared" si="31"/>
        <v>0.94</v>
      </c>
      <c r="F163" s="7">
        <f>SUM(F159:F162)</f>
        <v>13</v>
      </c>
      <c r="G163" s="44">
        <f t="shared" si="23"/>
        <v>0.27659574468085107</v>
      </c>
      <c r="H163" s="7">
        <f>SUM(H159:H162)</f>
        <v>20</v>
      </c>
      <c r="I163" s="44">
        <f t="shared" si="24"/>
        <v>0.42553191489361702</v>
      </c>
      <c r="J163" s="7">
        <f>SUM(J159:J162)</f>
        <v>12</v>
      </c>
      <c r="K163" s="44">
        <f t="shared" si="25"/>
        <v>0.25531914893617019</v>
      </c>
      <c r="L163" s="7">
        <f>SUM(L159:L162)</f>
        <v>2</v>
      </c>
      <c r="M163" s="44">
        <f t="shared" si="26"/>
        <v>4.2553191489361701E-2</v>
      </c>
      <c r="N163" s="36">
        <f t="shared" si="32"/>
        <v>0.95744680851063835</v>
      </c>
      <c r="O163" s="45">
        <f t="shared" si="27"/>
        <v>0.7021276595744681</v>
      </c>
      <c r="P163" s="46">
        <f t="shared" si="28"/>
        <v>3.9361702127659575</v>
      </c>
      <c r="Q163" s="47">
        <f t="shared" si="29"/>
        <v>0.64765957446808509</v>
      </c>
      <c r="R163" t="e">
        <f>#REF!+#REF!+#REF!+#REF!</f>
        <v>#REF!</v>
      </c>
    </row>
    <row r="164" spans="1:18" ht="16.5" thickBot="1" x14ac:dyDescent="0.3">
      <c r="A164" s="9">
        <v>132</v>
      </c>
      <c r="B164" s="50" t="s">
        <v>162</v>
      </c>
      <c r="C164" s="48">
        <v>9</v>
      </c>
      <c r="D164" s="8">
        <v>9</v>
      </c>
      <c r="E164" s="44">
        <f t="shared" si="31"/>
        <v>1</v>
      </c>
      <c r="F164" s="49">
        <v>4</v>
      </c>
      <c r="G164" s="44">
        <f t="shared" si="23"/>
        <v>0.44444444444444442</v>
      </c>
      <c r="H164" s="49">
        <v>2</v>
      </c>
      <c r="I164" s="44">
        <f t="shared" si="24"/>
        <v>0.22222222222222221</v>
      </c>
      <c r="J164" s="49">
        <v>3</v>
      </c>
      <c r="K164" s="44">
        <f t="shared" si="25"/>
        <v>0.33333333333333331</v>
      </c>
      <c r="L164" s="49">
        <v>0</v>
      </c>
      <c r="M164" s="44">
        <f t="shared" si="26"/>
        <v>0</v>
      </c>
      <c r="N164" s="36">
        <f t="shared" si="32"/>
        <v>1</v>
      </c>
      <c r="O164" s="45">
        <f t="shared" si="27"/>
        <v>0.66666666666666663</v>
      </c>
      <c r="P164" s="46">
        <f t="shared" si="28"/>
        <v>4.1111111111111107</v>
      </c>
      <c r="Q164" s="47">
        <f t="shared" si="29"/>
        <v>0.70666666666666667</v>
      </c>
      <c r="R164" t="e">
        <f>#REF!+#REF!+#REF!+#REF!</f>
        <v>#REF!</v>
      </c>
    </row>
    <row r="165" spans="1:18" ht="16.5" thickBot="1" x14ac:dyDescent="0.3">
      <c r="A165" s="9">
        <v>133</v>
      </c>
      <c r="B165" s="50" t="s">
        <v>161</v>
      </c>
      <c r="C165" s="48">
        <v>6</v>
      </c>
      <c r="D165" s="8">
        <v>6</v>
      </c>
      <c r="E165" s="44">
        <f t="shared" si="31"/>
        <v>1</v>
      </c>
      <c r="F165" s="49">
        <v>4</v>
      </c>
      <c r="G165" s="44">
        <f t="shared" si="23"/>
        <v>0.66666666666666663</v>
      </c>
      <c r="H165" s="49">
        <v>1</v>
      </c>
      <c r="I165" s="44">
        <f t="shared" si="24"/>
        <v>0.16666666666666666</v>
      </c>
      <c r="J165" s="49">
        <v>0</v>
      </c>
      <c r="K165" s="44">
        <f t="shared" si="25"/>
        <v>0</v>
      </c>
      <c r="L165" s="49">
        <v>1</v>
      </c>
      <c r="M165" s="44">
        <f t="shared" si="26"/>
        <v>0.16666666666666666</v>
      </c>
      <c r="N165" s="36">
        <f t="shared" si="32"/>
        <v>0.83333333333333337</v>
      </c>
      <c r="O165" s="45">
        <f t="shared" si="27"/>
        <v>0.83333333333333337</v>
      </c>
      <c r="P165" s="46">
        <f t="shared" si="28"/>
        <v>4.333333333333333</v>
      </c>
      <c r="Q165" s="47">
        <f t="shared" si="29"/>
        <v>0.79999999999999993</v>
      </c>
      <c r="R165">
        <f t="shared" ref="R165:R173" si="33">F159+J159+L159+H159</f>
        <v>26</v>
      </c>
    </row>
    <row r="166" spans="1:18" ht="16.5" thickBot="1" x14ac:dyDescent="0.3">
      <c r="A166" s="9">
        <v>134</v>
      </c>
      <c r="B166" s="50" t="s">
        <v>160</v>
      </c>
      <c r="C166" s="48">
        <v>15</v>
      </c>
      <c r="D166" s="8">
        <v>15</v>
      </c>
      <c r="E166" s="44">
        <f t="shared" si="31"/>
        <v>1</v>
      </c>
      <c r="F166" s="49">
        <v>8</v>
      </c>
      <c r="G166" s="44">
        <f t="shared" si="23"/>
        <v>0.53333333333333333</v>
      </c>
      <c r="H166" s="49">
        <v>3</v>
      </c>
      <c r="I166" s="44">
        <f t="shared" si="24"/>
        <v>0.2</v>
      </c>
      <c r="J166" s="49">
        <v>3</v>
      </c>
      <c r="K166" s="44">
        <f t="shared" si="25"/>
        <v>0.2</v>
      </c>
      <c r="L166" s="49">
        <v>1</v>
      </c>
      <c r="M166" s="44">
        <f t="shared" si="26"/>
        <v>6.6666666666666666E-2</v>
      </c>
      <c r="N166" s="36">
        <f t="shared" si="32"/>
        <v>0.93333333333333335</v>
      </c>
      <c r="O166" s="45">
        <f t="shared" si="27"/>
        <v>0.73333333333333328</v>
      </c>
      <c r="P166" s="46">
        <f t="shared" si="28"/>
        <v>4.2</v>
      </c>
      <c r="Q166" s="47">
        <f t="shared" si="29"/>
        <v>0.74399999999999999</v>
      </c>
      <c r="R166">
        <f t="shared" si="33"/>
        <v>4</v>
      </c>
    </row>
    <row r="167" spans="1:18" ht="16.5" thickBot="1" x14ac:dyDescent="0.3">
      <c r="A167" s="9">
        <v>135</v>
      </c>
      <c r="B167" s="67" t="s">
        <v>149</v>
      </c>
      <c r="C167" s="68">
        <v>4031</v>
      </c>
      <c r="D167" s="69">
        <v>3731</v>
      </c>
      <c r="E167" s="57">
        <f t="shared" si="31"/>
        <v>0.92557677995534604</v>
      </c>
      <c r="F167" s="70">
        <v>1210</v>
      </c>
      <c r="G167" s="57">
        <f t="shared" si="23"/>
        <v>0.32430983650495848</v>
      </c>
      <c r="H167" s="70">
        <v>1420</v>
      </c>
      <c r="I167" s="57">
        <v>0.38500000000000001</v>
      </c>
      <c r="J167" s="70">
        <v>923</v>
      </c>
      <c r="K167" s="57">
        <f t="shared" si="25"/>
        <v>0.24738675958188153</v>
      </c>
      <c r="L167" s="70">
        <v>178</v>
      </c>
      <c r="M167" s="57">
        <f t="shared" si="26"/>
        <v>4.7708389171803804E-2</v>
      </c>
      <c r="N167" s="58">
        <f t="shared" si="32"/>
        <v>0.95229161082819624</v>
      </c>
      <c r="O167" s="58">
        <f t="shared" si="27"/>
        <v>0.70490485124631463</v>
      </c>
      <c r="P167" s="59">
        <v>3.9</v>
      </c>
      <c r="Q167" s="57">
        <f t="shared" si="29"/>
        <v>0.66458322165639239</v>
      </c>
      <c r="R167">
        <f t="shared" si="33"/>
        <v>9</v>
      </c>
    </row>
    <row r="168" spans="1:18" x14ac:dyDescent="0.25">
      <c r="A168" s="9">
        <v>136</v>
      </c>
      <c r="R168">
        <f t="shared" si="33"/>
        <v>8</v>
      </c>
    </row>
    <row r="169" spans="1:18" ht="15.75" x14ac:dyDescent="0.25">
      <c r="A169" s="35"/>
      <c r="C169" s="37"/>
      <c r="R169">
        <f t="shared" si="33"/>
        <v>47</v>
      </c>
    </row>
    <row r="170" spans="1:18" x14ac:dyDescent="0.25">
      <c r="A170" s="38"/>
      <c r="B170" t="s">
        <v>163</v>
      </c>
      <c r="R170">
        <f t="shared" si="33"/>
        <v>9</v>
      </c>
    </row>
    <row r="171" spans="1:18" x14ac:dyDescent="0.25">
      <c r="A171" s="38"/>
      <c r="R171">
        <f t="shared" si="33"/>
        <v>6</v>
      </c>
    </row>
    <row r="172" spans="1:18" x14ac:dyDescent="0.25">
      <c r="A172" s="38"/>
      <c r="R172">
        <f t="shared" si="33"/>
        <v>15</v>
      </c>
    </row>
    <row r="173" spans="1:18" x14ac:dyDescent="0.25">
      <c r="A173" s="38"/>
      <c r="R173">
        <f t="shared" si="33"/>
        <v>3731</v>
      </c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итоги_ДПР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2026-05-26T05:11:04Z</dcterms:modified>
</cp:coreProperties>
</file>