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УОО НА САЙТ\НА САЙТ\ИТОГИ\"/>
    </mc:Choice>
  </mc:AlternateContent>
  <bookViews>
    <workbookView xWindow="-105" yWindow="-105" windowWidth="23250" windowHeight="12570"/>
  </bookViews>
  <sheets>
    <sheet name="итого матем 5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1" i="1" l="1"/>
  <c r="J161" i="1"/>
  <c r="H161" i="1"/>
  <c r="C161" i="1"/>
  <c r="K160" i="1"/>
  <c r="I160" i="1"/>
  <c r="G160" i="1"/>
  <c r="D160" i="1"/>
  <c r="E160" i="1"/>
  <c r="L160" i="1"/>
  <c r="J160" i="1"/>
  <c r="H160" i="1"/>
  <c r="F160" i="1"/>
  <c r="C160" i="1"/>
  <c r="Q159" i="1"/>
  <c r="P159" i="1"/>
  <c r="O159" i="1"/>
  <c r="N159" i="1"/>
  <c r="M159" i="1"/>
  <c r="K159" i="1"/>
  <c r="I159" i="1"/>
  <c r="G159" i="1"/>
  <c r="E159" i="1"/>
  <c r="D159" i="1"/>
  <c r="Q158" i="1"/>
  <c r="P158" i="1"/>
  <c r="O158" i="1"/>
  <c r="N158" i="1"/>
  <c r="M158" i="1"/>
  <c r="K158" i="1"/>
  <c r="I158" i="1"/>
  <c r="G158" i="1"/>
  <c r="E158" i="1"/>
  <c r="D158" i="1"/>
  <c r="Q160" i="1" l="1"/>
  <c r="P160" i="1"/>
  <c r="O160" i="1"/>
  <c r="N160" i="1"/>
  <c r="M160" i="1"/>
  <c r="Q155" i="1"/>
  <c r="P155" i="1"/>
  <c r="O155" i="1"/>
  <c r="N155" i="1"/>
  <c r="M155" i="1"/>
  <c r="K155" i="1"/>
  <c r="I155" i="1"/>
  <c r="G155" i="1"/>
  <c r="D155" i="1"/>
  <c r="E155" i="1" s="1"/>
  <c r="D157" i="1" l="1"/>
  <c r="Q157" i="1" l="1"/>
  <c r="P157" i="1"/>
  <c r="O157" i="1"/>
  <c r="N157" i="1"/>
  <c r="M157" i="1"/>
  <c r="K157" i="1"/>
  <c r="I157" i="1"/>
  <c r="G157" i="1"/>
  <c r="E157" i="1"/>
  <c r="D156" i="1" l="1"/>
  <c r="D154" i="1"/>
  <c r="G154" i="1" s="1"/>
  <c r="Q156" i="1" l="1"/>
  <c r="P156" i="1"/>
  <c r="O156" i="1"/>
  <c r="N156" i="1"/>
  <c r="M156" i="1"/>
  <c r="K156" i="1"/>
  <c r="I156" i="1"/>
  <c r="G156" i="1"/>
  <c r="E156" i="1"/>
  <c r="E154" i="1"/>
  <c r="Q154" i="1"/>
  <c r="P154" i="1"/>
  <c r="O154" i="1"/>
  <c r="N154" i="1"/>
  <c r="I154" i="1"/>
  <c r="K154" i="1"/>
  <c r="M154" i="1"/>
  <c r="D153" i="1" l="1"/>
  <c r="Q153" i="1" l="1"/>
  <c r="P153" i="1"/>
  <c r="O153" i="1"/>
  <c r="N153" i="1"/>
  <c r="M153" i="1"/>
  <c r="K153" i="1"/>
  <c r="I153" i="1"/>
  <c r="G153" i="1"/>
  <c r="E153" i="1"/>
  <c r="L151" i="1" l="1"/>
  <c r="J151" i="1"/>
  <c r="H151" i="1"/>
  <c r="F151" i="1"/>
  <c r="C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51" i="1" s="1"/>
  <c r="E151" i="1" l="1"/>
  <c r="Q151" i="1"/>
  <c r="P151" i="1"/>
  <c r="O151" i="1"/>
  <c r="N151" i="1"/>
  <c r="G151" i="1"/>
  <c r="I151" i="1"/>
  <c r="K151" i="1"/>
  <c r="M151" i="1"/>
  <c r="Q136" i="1"/>
  <c r="P136" i="1"/>
  <c r="O136" i="1"/>
  <c r="N136" i="1"/>
  <c r="M136" i="1"/>
  <c r="K136" i="1"/>
  <c r="I136" i="1"/>
  <c r="G136" i="1"/>
  <c r="E136" i="1"/>
  <c r="Q137" i="1"/>
  <c r="P137" i="1"/>
  <c r="O137" i="1"/>
  <c r="N137" i="1"/>
  <c r="M137" i="1"/>
  <c r="K137" i="1"/>
  <c r="I137" i="1"/>
  <c r="G137" i="1"/>
  <c r="E137" i="1"/>
  <c r="Q138" i="1"/>
  <c r="P138" i="1"/>
  <c r="O138" i="1"/>
  <c r="N138" i="1"/>
  <c r="M138" i="1"/>
  <c r="K138" i="1"/>
  <c r="I138" i="1"/>
  <c r="G138" i="1"/>
  <c r="E138" i="1"/>
  <c r="Q139" i="1"/>
  <c r="P139" i="1"/>
  <c r="O139" i="1"/>
  <c r="N139" i="1"/>
  <c r="M139" i="1"/>
  <c r="K139" i="1"/>
  <c r="I139" i="1"/>
  <c r="G139" i="1"/>
  <c r="E139" i="1"/>
  <c r="Q140" i="1"/>
  <c r="P140" i="1"/>
  <c r="O140" i="1"/>
  <c r="N140" i="1"/>
  <c r="M140" i="1"/>
  <c r="K140" i="1"/>
  <c r="I140" i="1"/>
  <c r="G140" i="1"/>
  <c r="E140" i="1"/>
  <c r="Q141" i="1"/>
  <c r="P141" i="1"/>
  <c r="O141" i="1"/>
  <c r="N141" i="1"/>
  <c r="M141" i="1"/>
  <c r="K141" i="1"/>
  <c r="I141" i="1"/>
  <c r="G141" i="1"/>
  <c r="E141" i="1"/>
  <c r="Q142" i="1"/>
  <c r="P142" i="1"/>
  <c r="O142" i="1"/>
  <c r="N142" i="1"/>
  <c r="M142" i="1"/>
  <c r="K142" i="1"/>
  <c r="I142" i="1"/>
  <c r="G142" i="1"/>
  <c r="E142" i="1"/>
  <c r="Q143" i="1"/>
  <c r="P143" i="1"/>
  <c r="O143" i="1"/>
  <c r="N143" i="1"/>
  <c r="M143" i="1"/>
  <c r="K143" i="1"/>
  <c r="I143" i="1"/>
  <c r="G143" i="1"/>
  <c r="E143" i="1"/>
  <c r="Q144" i="1"/>
  <c r="P144" i="1"/>
  <c r="O144" i="1"/>
  <c r="N144" i="1"/>
  <c r="M144" i="1"/>
  <c r="K144" i="1"/>
  <c r="I144" i="1"/>
  <c r="G144" i="1"/>
  <c r="E144" i="1"/>
  <c r="Q145" i="1"/>
  <c r="P145" i="1"/>
  <c r="O145" i="1"/>
  <c r="N145" i="1"/>
  <c r="M145" i="1"/>
  <c r="K145" i="1"/>
  <c r="I145" i="1"/>
  <c r="G145" i="1"/>
  <c r="E145" i="1"/>
  <c r="Q146" i="1"/>
  <c r="P146" i="1"/>
  <c r="O146" i="1"/>
  <c r="N146" i="1"/>
  <c r="M146" i="1"/>
  <c r="K146" i="1"/>
  <c r="I146" i="1"/>
  <c r="G146" i="1"/>
  <c r="E146" i="1"/>
  <c r="Q147" i="1"/>
  <c r="P147" i="1"/>
  <c r="O147" i="1"/>
  <c r="N147" i="1"/>
  <c r="M147" i="1"/>
  <c r="K147" i="1"/>
  <c r="I147" i="1"/>
  <c r="G147" i="1"/>
  <c r="E147" i="1"/>
  <c r="Q148" i="1"/>
  <c r="P148" i="1"/>
  <c r="O148" i="1"/>
  <c r="N148" i="1"/>
  <c r="M148" i="1"/>
  <c r="K148" i="1"/>
  <c r="I148" i="1"/>
  <c r="G148" i="1"/>
  <c r="E148" i="1"/>
  <c r="Q149" i="1"/>
  <c r="P149" i="1"/>
  <c r="O149" i="1"/>
  <c r="N149" i="1"/>
  <c r="M149" i="1"/>
  <c r="K149" i="1"/>
  <c r="I149" i="1"/>
  <c r="G149" i="1"/>
  <c r="E149" i="1"/>
  <c r="Q150" i="1"/>
  <c r="P150" i="1"/>
  <c r="O150" i="1"/>
  <c r="N150" i="1"/>
  <c r="M150" i="1"/>
  <c r="K150" i="1"/>
  <c r="I150" i="1"/>
  <c r="G150" i="1"/>
  <c r="E150" i="1"/>
  <c r="L134" i="1" l="1"/>
  <c r="J134" i="1"/>
  <c r="H134" i="1"/>
  <c r="F134" i="1"/>
  <c r="C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34" i="1" s="1"/>
  <c r="E134" i="1" l="1"/>
  <c r="Q134" i="1"/>
  <c r="P134" i="1"/>
  <c r="O134" i="1"/>
  <c r="N134" i="1"/>
  <c r="G134" i="1"/>
  <c r="I134" i="1"/>
  <c r="K134" i="1"/>
  <c r="M134" i="1"/>
  <c r="Q108" i="1"/>
  <c r="P108" i="1"/>
  <c r="O108" i="1"/>
  <c r="N108" i="1"/>
  <c r="M108" i="1"/>
  <c r="K108" i="1"/>
  <c r="I108" i="1"/>
  <c r="G108" i="1"/>
  <c r="E108" i="1"/>
  <c r="Q109" i="1"/>
  <c r="P109" i="1"/>
  <c r="O109" i="1"/>
  <c r="N109" i="1"/>
  <c r="M109" i="1"/>
  <c r="K109" i="1"/>
  <c r="I109" i="1"/>
  <c r="G109" i="1"/>
  <c r="E109" i="1"/>
  <c r="Q110" i="1"/>
  <c r="P110" i="1"/>
  <c r="O110" i="1"/>
  <c r="N110" i="1"/>
  <c r="M110" i="1"/>
  <c r="K110" i="1"/>
  <c r="I110" i="1"/>
  <c r="G110" i="1"/>
  <c r="E110" i="1"/>
  <c r="Q111" i="1"/>
  <c r="P111" i="1"/>
  <c r="O111" i="1"/>
  <c r="N111" i="1"/>
  <c r="M111" i="1"/>
  <c r="K111" i="1"/>
  <c r="I111" i="1"/>
  <c r="G111" i="1"/>
  <c r="E111" i="1"/>
  <c r="Q112" i="1"/>
  <c r="P112" i="1"/>
  <c r="O112" i="1"/>
  <c r="N112" i="1"/>
  <c r="M112" i="1"/>
  <c r="K112" i="1"/>
  <c r="I112" i="1"/>
  <c r="G112" i="1"/>
  <c r="E112" i="1"/>
  <c r="Q113" i="1"/>
  <c r="P113" i="1"/>
  <c r="O113" i="1"/>
  <c r="N113" i="1"/>
  <c r="M113" i="1"/>
  <c r="K113" i="1"/>
  <c r="I113" i="1"/>
  <c r="G113" i="1"/>
  <c r="E113" i="1"/>
  <c r="Q114" i="1"/>
  <c r="P114" i="1"/>
  <c r="O114" i="1"/>
  <c r="N114" i="1"/>
  <c r="M114" i="1"/>
  <c r="K114" i="1"/>
  <c r="I114" i="1"/>
  <c r="G114" i="1"/>
  <c r="E114" i="1"/>
  <c r="Q115" i="1"/>
  <c r="P115" i="1"/>
  <c r="O115" i="1"/>
  <c r="N115" i="1"/>
  <c r="M115" i="1"/>
  <c r="K115" i="1"/>
  <c r="I115" i="1"/>
  <c r="G115" i="1"/>
  <c r="E115" i="1"/>
  <c r="Q116" i="1"/>
  <c r="P116" i="1"/>
  <c r="O116" i="1"/>
  <c r="N116" i="1"/>
  <c r="M116" i="1"/>
  <c r="K116" i="1"/>
  <c r="I116" i="1"/>
  <c r="G116" i="1"/>
  <c r="E116" i="1"/>
  <c r="Q117" i="1"/>
  <c r="P117" i="1"/>
  <c r="O117" i="1"/>
  <c r="N117" i="1"/>
  <c r="M117" i="1"/>
  <c r="K117" i="1"/>
  <c r="I117" i="1"/>
  <c r="G117" i="1"/>
  <c r="E117" i="1"/>
  <c r="Q118" i="1"/>
  <c r="P118" i="1"/>
  <c r="O118" i="1"/>
  <c r="N118" i="1"/>
  <c r="M118" i="1"/>
  <c r="K118" i="1"/>
  <c r="I118" i="1"/>
  <c r="G118" i="1"/>
  <c r="E118" i="1"/>
  <c r="Q119" i="1"/>
  <c r="P119" i="1"/>
  <c r="O119" i="1"/>
  <c r="N119" i="1"/>
  <c r="M119" i="1"/>
  <c r="K119" i="1"/>
  <c r="I119" i="1"/>
  <c r="G119" i="1"/>
  <c r="E119" i="1"/>
  <c r="Q120" i="1"/>
  <c r="P120" i="1"/>
  <c r="O120" i="1"/>
  <c r="N120" i="1"/>
  <c r="M120" i="1"/>
  <c r="K120" i="1"/>
  <c r="I120" i="1"/>
  <c r="G120" i="1"/>
  <c r="E120" i="1"/>
  <c r="Q121" i="1"/>
  <c r="P121" i="1"/>
  <c r="O121" i="1"/>
  <c r="N121" i="1"/>
  <c r="M121" i="1"/>
  <c r="K121" i="1"/>
  <c r="I121" i="1"/>
  <c r="G121" i="1"/>
  <c r="E121" i="1"/>
  <c r="Q122" i="1"/>
  <c r="P122" i="1"/>
  <c r="O122" i="1"/>
  <c r="N122" i="1"/>
  <c r="M122" i="1"/>
  <c r="K122" i="1"/>
  <c r="I122" i="1"/>
  <c r="G122" i="1"/>
  <c r="E122" i="1"/>
  <c r="Q123" i="1"/>
  <c r="P123" i="1"/>
  <c r="O123" i="1"/>
  <c r="N123" i="1"/>
  <c r="M123" i="1"/>
  <c r="K123" i="1"/>
  <c r="I123" i="1"/>
  <c r="G123" i="1"/>
  <c r="E123" i="1"/>
  <c r="Q124" i="1"/>
  <c r="P124" i="1"/>
  <c r="O124" i="1"/>
  <c r="N124" i="1"/>
  <c r="M124" i="1"/>
  <c r="K124" i="1"/>
  <c r="I124" i="1"/>
  <c r="G124" i="1"/>
  <c r="E124" i="1"/>
  <c r="Q125" i="1"/>
  <c r="P125" i="1"/>
  <c r="O125" i="1"/>
  <c r="N125" i="1"/>
  <c r="M125" i="1"/>
  <c r="K125" i="1"/>
  <c r="I125" i="1"/>
  <c r="G125" i="1"/>
  <c r="E125" i="1"/>
  <c r="Q126" i="1"/>
  <c r="P126" i="1"/>
  <c r="O126" i="1"/>
  <c r="N126" i="1"/>
  <c r="M126" i="1"/>
  <c r="K126" i="1"/>
  <c r="I126" i="1"/>
  <c r="G126" i="1"/>
  <c r="E126" i="1"/>
  <c r="Q127" i="1"/>
  <c r="P127" i="1"/>
  <c r="O127" i="1"/>
  <c r="N127" i="1"/>
  <c r="M127" i="1"/>
  <c r="K127" i="1"/>
  <c r="I127" i="1"/>
  <c r="G127" i="1"/>
  <c r="E127" i="1"/>
  <c r="Q128" i="1"/>
  <c r="P128" i="1"/>
  <c r="O128" i="1"/>
  <c r="N128" i="1"/>
  <c r="M128" i="1"/>
  <c r="K128" i="1"/>
  <c r="I128" i="1"/>
  <c r="G128" i="1"/>
  <c r="E128" i="1"/>
  <c r="Q129" i="1"/>
  <c r="P129" i="1"/>
  <c r="O129" i="1"/>
  <c r="N129" i="1"/>
  <c r="M129" i="1"/>
  <c r="K129" i="1"/>
  <c r="I129" i="1"/>
  <c r="G129" i="1"/>
  <c r="E129" i="1"/>
  <c r="Q130" i="1"/>
  <c r="P130" i="1"/>
  <c r="O130" i="1"/>
  <c r="N130" i="1"/>
  <c r="M130" i="1"/>
  <c r="K130" i="1"/>
  <c r="I130" i="1"/>
  <c r="G130" i="1"/>
  <c r="E130" i="1"/>
  <c r="Q131" i="1"/>
  <c r="P131" i="1"/>
  <c r="O131" i="1"/>
  <c r="N131" i="1"/>
  <c r="M131" i="1"/>
  <c r="K131" i="1"/>
  <c r="I131" i="1"/>
  <c r="G131" i="1"/>
  <c r="E131" i="1"/>
  <c r="Q132" i="1"/>
  <c r="P132" i="1"/>
  <c r="O132" i="1"/>
  <c r="N132" i="1"/>
  <c r="M132" i="1"/>
  <c r="K132" i="1"/>
  <c r="I132" i="1"/>
  <c r="G132" i="1"/>
  <c r="E132" i="1"/>
  <c r="Q133" i="1"/>
  <c r="P133" i="1"/>
  <c r="O133" i="1"/>
  <c r="N133" i="1"/>
  <c r="M133" i="1"/>
  <c r="K133" i="1"/>
  <c r="I133" i="1"/>
  <c r="G133" i="1"/>
  <c r="E133" i="1"/>
  <c r="L106" i="1" l="1"/>
  <c r="J106" i="1"/>
  <c r="H106" i="1"/>
  <c r="F106" i="1"/>
  <c r="C106" i="1"/>
  <c r="D93" i="1"/>
  <c r="E93" i="1"/>
  <c r="G93" i="1"/>
  <c r="I93" i="1"/>
  <c r="K93" i="1"/>
  <c r="M93" i="1"/>
  <c r="N93" i="1"/>
  <c r="O93" i="1"/>
  <c r="P93" i="1"/>
  <c r="Q93" i="1"/>
  <c r="D94" i="1"/>
  <c r="E94" i="1"/>
  <c r="G94" i="1"/>
  <c r="I94" i="1"/>
  <c r="K94" i="1"/>
  <c r="M94" i="1"/>
  <c r="N94" i="1"/>
  <c r="O94" i="1"/>
  <c r="P94" i="1"/>
  <c r="Q94" i="1"/>
  <c r="D95" i="1"/>
  <c r="E95" i="1"/>
  <c r="G95" i="1"/>
  <c r="I95" i="1"/>
  <c r="K95" i="1"/>
  <c r="M95" i="1"/>
  <c r="N95" i="1"/>
  <c r="O95" i="1"/>
  <c r="P95" i="1"/>
  <c r="Q95" i="1"/>
  <c r="D96" i="1"/>
  <c r="E96" i="1"/>
  <c r="G96" i="1"/>
  <c r="I96" i="1"/>
  <c r="K96" i="1"/>
  <c r="M96" i="1"/>
  <c r="N96" i="1"/>
  <c r="O96" i="1"/>
  <c r="P96" i="1"/>
  <c r="Q96" i="1"/>
  <c r="D97" i="1"/>
  <c r="E97" i="1"/>
  <c r="G97" i="1"/>
  <c r="I97" i="1"/>
  <c r="K97" i="1"/>
  <c r="M97" i="1"/>
  <c r="N97" i="1"/>
  <c r="O97" i="1"/>
  <c r="P97" i="1"/>
  <c r="Q97" i="1"/>
  <c r="D98" i="1"/>
  <c r="E98" i="1"/>
  <c r="G98" i="1"/>
  <c r="I98" i="1"/>
  <c r="K98" i="1"/>
  <c r="M98" i="1"/>
  <c r="N98" i="1"/>
  <c r="O98" i="1"/>
  <c r="P98" i="1"/>
  <c r="Q98" i="1"/>
  <c r="D99" i="1"/>
  <c r="E99" i="1"/>
  <c r="G99" i="1"/>
  <c r="I99" i="1"/>
  <c r="K99" i="1"/>
  <c r="M99" i="1"/>
  <c r="N99" i="1"/>
  <c r="O99" i="1"/>
  <c r="P99" i="1"/>
  <c r="Q99" i="1"/>
  <c r="D100" i="1"/>
  <c r="E100" i="1"/>
  <c r="G100" i="1"/>
  <c r="I100" i="1"/>
  <c r="K100" i="1"/>
  <c r="M100" i="1"/>
  <c r="N100" i="1"/>
  <c r="O100" i="1"/>
  <c r="P100" i="1"/>
  <c r="Q100" i="1"/>
  <c r="D101" i="1"/>
  <c r="E101" i="1"/>
  <c r="G101" i="1"/>
  <c r="I101" i="1"/>
  <c r="K101" i="1"/>
  <c r="M101" i="1"/>
  <c r="N101" i="1"/>
  <c r="O101" i="1"/>
  <c r="P101" i="1"/>
  <c r="Q101" i="1"/>
  <c r="D102" i="1"/>
  <c r="E102" i="1"/>
  <c r="G102" i="1"/>
  <c r="I102" i="1"/>
  <c r="K102" i="1"/>
  <c r="M102" i="1"/>
  <c r="N102" i="1"/>
  <c r="O102" i="1"/>
  <c r="P102" i="1"/>
  <c r="Q102" i="1"/>
  <c r="D103" i="1"/>
  <c r="E103" i="1"/>
  <c r="G103" i="1"/>
  <c r="I103" i="1"/>
  <c r="K103" i="1"/>
  <c r="M103" i="1"/>
  <c r="N103" i="1"/>
  <c r="O103" i="1"/>
  <c r="P103" i="1"/>
  <c r="Q103" i="1"/>
  <c r="D104" i="1"/>
  <c r="E104" i="1"/>
  <c r="G104" i="1"/>
  <c r="I104" i="1"/>
  <c r="K104" i="1"/>
  <c r="M104" i="1"/>
  <c r="N104" i="1"/>
  <c r="O104" i="1"/>
  <c r="P104" i="1"/>
  <c r="Q104" i="1"/>
  <c r="D105" i="1"/>
  <c r="E105" i="1"/>
  <c r="G105" i="1"/>
  <c r="I105" i="1"/>
  <c r="K105" i="1"/>
  <c r="M105" i="1"/>
  <c r="N105" i="1"/>
  <c r="O105" i="1"/>
  <c r="P105" i="1"/>
  <c r="Q105" i="1"/>
  <c r="D106" i="1" l="1"/>
  <c r="E106" i="1"/>
  <c r="Q106" i="1"/>
  <c r="P106" i="1"/>
  <c r="O106" i="1"/>
  <c r="N106" i="1"/>
  <c r="G106" i="1"/>
  <c r="I106" i="1"/>
  <c r="K106" i="1"/>
  <c r="M106" i="1"/>
  <c r="L91" i="1" l="1"/>
  <c r="J91" i="1"/>
  <c r="H91" i="1"/>
  <c r="F91" i="1"/>
  <c r="F161" i="1" s="1"/>
  <c r="C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91" i="1" s="1"/>
  <c r="D161" i="1" l="1"/>
  <c r="E91" i="1"/>
  <c r="Q91" i="1"/>
  <c r="P91" i="1"/>
  <c r="O91" i="1"/>
  <c r="N91" i="1"/>
  <c r="G91" i="1"/>
  <c r="I91" i="1"/>
  <c r="K91" i="1"/>
  <c r="M91" i="1"/>
  <c r="Q76" i="1"/>
  <c r="P76" i="1"/>
  <c r="O76" i="1"/>
  <c r="N76" i="1"/>
  <c r="M76" i="1"/>
  <c r="K76" i="1"/>
  <c r="I76" i="1"/>
  <c r="G76" i="1"/>
  <c r="E76" i="1"/>
  <c r="Q77" i="1"/>
  <c r="P77" i="1"/>
  <c r="O77" i="1"/>
  <c r="N77" i="1"/>
  <c r="M77" i="1"/>
  <c r="K77" i="1"/>
  <c r="I77" i="1"/>
  <c r="G77" i="1"/>
  <c r="E77" i="1"/>
  <c r="Q78" i="1"/>
  <c r="P78" i="1"/>
  <c r="O78" i="1"/>
  <c r="N78" i="1"/>
  <c r="M78" i="1"/>
  <c r="K78" i="1"/>
  <c r="I78" i="1"/>
  <c r="G78" i="1"/>
  <c r="E78" i="1"/>
  <c r="Q79" i="1"/>
  <c r="P79" i="1"/>
  <c r="O79" i="1"/>
  <c r="N79" i="1"/>
  <c r="M79" i="1"/>
  <c r="K79" i="1"/>
  <c r="I79" i="1"/>
  <c r="G79" i="1"/>
  <c r="E79" i="1"/>
  <c r="Q80" i="1"/>
  <c r="P80" i="1"/>
  <c r="O80" i="1"/>
  <c r="N80" i="1"/>
  <c r="M80" i="1"/>
  <c r="K80" i="1"/>
  <c r="I80" i="1"/>
  <c r="G80" i="1"/>
  <c r="E80" i="1"/>
  <c r="Q81" i="1"/>
  <c r="P81" i="1"/>
  <c r="O81" i="1"/>
  <c r="N81" i="1"/>
  <c r="M81" i="1"/>
  <c r="K81" i="1"/>
  <c r="I81" i="1"/>
  <c r="G81" i="1"/>
  <c r="E81" i="1"/>
  <c r="Q82" i="1"/>
  <c r="P82" i="1"/>
  <c r="O82" i="1"/>
  <c r="N82" i="1"/>
  <c r="M82" i="1"/>
  <c r="K82" i="1"/>
  <c r="I82" i="1"/>
  <c r="G82" i="1"/>
  <c r="E82" i="1"/>
  <c r="Q83" i="1"/>
  <c r="P83" i="1"/>
  <c r="O83" i="1"/>
  <c r="N83" i="1"/>
  <c r="M83" i="1"/>
  <c r="K83" i="1"/>
  <c r="I83" i="1"/>
  <c r="G83" i="1"/>
  <c r="E83" i="1"/>
  <c r="Q84" i="1"/>
  <c r="P84" i="1"/>
  <c r="O84" i="1"/>
  <c r="N84" i="1"/>
  <c r="M84" i="1"/>
  <c r="K84" i="1"/>
  <c r="I84" i="1"/>
  <c r="G84" i="1"/>
  <c r="E84" i="1"/>
  <c r="Q85" i="1"/>
  <c r="P85" i="1"/>
  <c r="O85" i="1"/>
  <c r="N85" i="1"/>
  <c r="M85" i="1"/>
  <c r="K85" i="1"/>
  <c r="I85" i="1"/>
  <c r="G85" i="1"/>
  <c r="E85" i="1"/>
  <c r="Q86" i="1"/>
  <c r="P86" i="1"/>
  <c r="O86" i="1"/>
  <c r="N86" i="1"/>
  <c r="M86" i="1"/>
  <c r="K86" i="1"/>
  <c r="I86" i="1"/>
  <c r="G86" i="1"/>
  <c r="E86" i="1"/>
  <c r="Q87" i="1"/>
  <c r="P87" i="1"/>
  <c r="O87" i="1"/>
  <c r="N87" i="1"/>
  <c r="M87" i="1"/>
  <c r="K87" i="1"/>
  <c r="I87" i="1"/>
  <c r="G87" i="1"/>
  <c r="E87" i="1"/>
  <c r="Q88" i="1"/>
  <c r="P88" i="1"/>
  <c r="O88" i="1"/>
  <c r="N88" i="1"/>
  <c r="M88" i="1"/>
  <c r="K88" i="1"/>
  <c r="I88" i="1"/>
  <c r="G88" i="1"/>
  <c r="E88" i="1"/>
  <c r="Q89" i="1"/>
  <c r="P89" i="1"/>
  <c r="O89" i="1"/>
  <c r="N89" i="1"/>
  <c r="M89" i="1"/>
  <c r="K89" i="1"/>
  <c r="I89" i="1"/>
  <c r="G89" i="1"/>
  <c r="E89" i="1"/>
  <c r="Q90" i="1"/>
  <c r="P90" i="1"/>
  <c r="O90" i="1"/>
  <c r="N90" i="1"/>
  <c r="M90" i="1"/>
  <c r="K90" i="1"/>
  <c r="I90" i="1"/>
  <c r="G90" i="1"/>
  <c r="E90" i="1"/>
  <c r="M161" i="1" l="1"/>
  <c r="K161" i="1"/>
  <c r="I161" i="1"/>
  <c r="E161" i="1"/>
  <c r="Q161" i="1"/>
  <c r="P161" i="1"/>
  <c r="O161" i="1"/>
  <c r="N161" i="1"/>
  <c r="G161" i="1"/>
  <c r="L74" i="1"/>
  <c r="J74" i="1"/>
  <c r="H74" i="1"/>
  <c r="F74" i="1"/>
  <c r="C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74" i="1" s="1"/>
  <c r="E74" i="1" l="1"/>
  <c r="Q74" i="1"/>
  <c r="P74" i="1"/>
  <c r="O74" i="1"/>
  <c r="N74" i="1"/>
  <c r="G74" i="1"/>
  <c r="I74" i="1"/>
  <c r="K74" i="1"/>
  <c r="M74" i="1"/>
  <c r="Q48" i="1"/>
  <c r="P48" i="1"/>
  <c r="O48" i="1"/>
  <c r="N48" i="1"/>
  <c r="M48" i="1"/>
  <c r="K48" i="1"/>
  <c r="I48" i="1"/>
  <c r="G48" i="1"/>
  <c r="E48" i="1"/>
  <c r="Q49" i="1"/>
  <c r="P49" i="1"/>
  <c r="O49" i="1"/>
  <c r="N49" i="1"/>
  <c r="M49" i="1"/>
  <c r="K49" i="1"/>
  <c r="I49" i="1"/>
  <c r="G49" i="1"/>
  <c r="E49" i="1"/>
  <c r="Q50" i="1"/>
  <c r="P50" i="1"/>
  <c r="O50" i="1"/>
  <c r="N50" i="1"/>
  <c r="M50" i="1"/>
  <c r="K50" i="1"/>
  <c r="I50" i="1"/>
  <c r="G50" i="1"/>
  <c r="E50" i="1"/>
  <c r="Q51" i="1"/>
  <c r="P51" i="1"/>
  <c r="O51" i="1"/>
  <c r="N51" i="1"/>
  <c r="M51" i="1"/>
  <c r="K51" i="1"/>
  <c r="I51" i="1"/>
  <c r="G51" i="1"/>
  <c r="E51" i="1"/>
  <c r="Q52" i="1"/>
  <c r="P52" i="1"/>
  <c r="O52" i="1"/>
  <c r="N52" i="1"/>
  <c r="M52" i="1"/>
  <c r="K52" i="1"/>
  <c r="I52" i="1"/>
  <c r="G52" i="1"/>
  <c r="E52" i="1"/>
  <c r="Q53" i="1"/>
  <c r="P53" i="1"/>
  <c r="O53" i="1"/>
  <c r="N53" i="1"/>
  <c r="M53" i="1"/>
  <c r="K53" i="1"/>
  <c r="I53" i="1"/>
  <c r="G53" i="1"/>
  <c r="E53" i="1"/>
  <c r="Q54" i="1"/>
  <c r="P54" i="1"/>
  <c r="O54" i="1"/>
  <c r="N54" i="1"/>
  <c r="M54" i="1"/>
  <c r="K54" i="1"/>
  <c r="I54" i="1"/>
  <c r="G54" i="1"/>
  <c r="E54" i="1"/>
  <c r="Q55" i="1"/>
  <c r="P55" i="1"/>
  <c r="O55" i="1"/>
  <c r="N55" i="1"/>
  <c r="M55" i="1"/>
  <c r="K55" i="1"/>
  <c r="I55" i="1"/>
  <c r="G55" i="1"/>
  <c r="E55" i="1"/>
  <c r="Q56" i="1"/>
  <c r="P56" i="1"/>
  <c r="O56" i="1"/>
  <c r="N56" i="1"/>
  <c r="M56" i="1"/>
  <c r="K56" i="1"/>
  <c r="I56" i="1"/>
  <c r="G56" i="1"/>
  <c r="E56" i="1"/>
  <c r="Q57" i="1"/>
  <c r="P57" i="1"/>
  <c r="O57" i="1"/>
  <c r="N57" i="1"/>
  <c r="M57" i="1"/>
  <c r="K57" i="1"/>
  <c r="I57" i="1"/>
  <c r="G57" i="1"/>
  <c r="E57" i="1"/>
  <c r="Q58" i="1"/>
  <c r="P58" i="1"/>
  <c r="O58" i="1"/>
  <c r="N58" i="1"/>
  <c r="M58" i="1"/>
  <c r="K58" i="1"/>
  <c r="I58" i="1"/>
  <c r="G58" i="1"/>
  <c r="E58" i="1"/>
  <c r="Q59" i="1"/>
  <c r="P59" i="1"/>
  <c r="O59" i="1"/>
  <c r="N59" i="1"/>
  <c r="M59" i="1"/>
  <c r="K59" i="1"/>
  <c r="I59" i="1"/>
  <c r="G59" i="1"/>
  <c r="E59" i="1"/>
  <c r="Q60" i="1"/>
  <c r="P60" i="1"/>
  <c r="O60" i="1"/>
  <c r="N60" i="1"/>
  <c r="M60" i="1"/>
  <c r="K60" i="1"/>
  <c r="I60" i="1"/>
  <c r="G60" i="1"/>
  <c r="E60" i="1"/>
  <c r="Q61" i="1"/>
  <c r="P61" i="1"/>
  <c r="O61" i="1"/>
  <c r="N61" i="1"/>
  <c r="M61" i="1"/>
  <c r="K61" i="1"/>
  <c r="I61" i="1"/>
  <c r="G61" i="1"/>
  <c r="E61" i="1"/>
  <c r="Q62" i="1"/>
  <c r="P62" i="1"/>
  <c r="O62" i="1"/>
  <c r="N62" i="1"/>
  <c r="M62" i="1"/>
  <c r="K62" i="1"/>
  <c r="I62" i="1"/>
  <c r="G62" i="1"/>
  <c r="E62" i="1"/>
  <c r="Q63" i="1"/>
  <c r="P63" i="1"/>
  <c r="O63" i="1"/>
  <c r="N63" i="1"/>
  <c r="M63" i="1"/>
  <c r="K63" i="1"/>
  <c r="I63" i="1"/>
  <c r="G63" i="1"/>
  <c r="E63" i="1"/>
  <c r="Q64" i="1"/>
  <c r="P64" i="1"/>
  <c r="O64" i="1"/>
  <c r="N64" i="1"/>
  <c r="M64" i="1"/>
  <c r="K64" i="1"/>
  <c r="I64" i="1"/>
  <c r="G64" i="1"/>
  <c r="E64" i="1"/>
  <c r="Q65" i="1"/>
  <c r="P65" i="1"/>
  <c r="O65" i="1"/>
  <c r="N65" i="1"/>
  <c r="M65" i="1"/>
  <c r="K65" i="1"/>
  <c r="I65" i="1"/>
  <c r="G65" i="1"/>
  <c r="E65" i="1"/>
  <c r="Q66" i="1"/>
  <c r="P66" i="1"/>
  <c r="O66" i="1"/>
  <c r="N66" i="1"/>
  <c r="M66" i="1"/>
  <c r="K66" i="1"/>
  <c r="I66" i="1"/>
  <c r="G66" i="1"/>
  <c r="E66" i="1"/>
  <c r="Q67" i="1"/>
  <c r="P67" i="1"/>
  <c r="O67" i="1"/>
  <c r="N67" i="1"/>
  <c r="M67" i="1"/>
  <c r="K67" i="1"/>
  <c r="I67" i="1"/>
  <c r="G67" i="1"/>
  <c r="E67" i="1"/>
  <c r="Q68" i="1"/>
  <c r="P68" i="1"/>
  <c r="O68" i="1"/>
  <c r="N68" i="1"/>
  <c r="M68" i="1"/>
  <c r="K68" i="1"/>
  <c r="I68" i="1"/>
  <c r="G68" i="1"/>
  <c r="E68" i="1"/>
  <c r="Q69" i="1"/>
  <c r="P69" i="1"/>
  <c r="O69" i="1"/>
  <c r="N69" i="1"/>
  <c r="M69" i="1"/>
  <c r="K69" i="1"/>
  <c r="I69" i="1"/>
  <c r="G69" i="1"/>
  <c r="E69" i="1"/>
  <c r="Q70" i="1"/>
  <c r="P70" i="1"/>
  <c r="O70" i="1"/>
  <c r="N70" i="1"/>
  <c r="M70" i="1"/>
  <c r="K70" i="1"/>
  <c r="I70" i="1"/>
  <c r="G70" i="1"/>
  <c r="E70" i="1"/>
  <c r="Q71" i="1"/>
  <c r="P71" i="1"/>
  <c r="O71" i="1"/>
  <c r="N71" i="1"/>
  <c r="M71" i="1"/>
  <c r="K71" i="1"/>
  <c r="I71" i="1"/>
  <c r="G71" i="1"/>
  <c r="E71" i="1"/>
  <c r="Q72" i="1"/>
  <c r="P72" i="1"/>
  <c r="O72" i="1"/>
  <c r="N72" i="1"/>
  <c r="M72" i="1"/>
  <c r="K72" i="1"/>
  <c r="I72" i="1"/>
  <c r="G72" i="1"/>
  <c r="E72" i="1"/>
  <c r="Q73" i="1"/>
  <c r="P73" i="1"/>
  <c r="O73" i="1"/>
  <c r="N73" i="1"/>
  <c r="M73" i="1"/>
  <c r="K73" i="1"/>
  <c r="I73" i="1"/>
  <c r="G73" i="1"/>
  <c r="E73" i="1"/>
  <c r="L46" i="1" l="1"/>
  <c r="J46" i="1"/>
  <c r="H46" i="1"/>
  <c r="F46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C46" i="1"/>
  <c r="L28" i="1"/>
  <c r="J28" i="1"/>
  <c r="H28" i="1"/>
  <c r="F28" i="1"/>
  <c r="C28" i="1"/>
  <c r="D27" i="1"/>
  <c r="D26" i="1"/>
  <c r="D28" i="1" s="1"/>
  <c r="D46" i="1" l="1"/>
  <c r="E46" i="1"/>
  <c r="Q46" i="1"/>
  <c r="P46" i="1"/>
  <c r="O46" i="1"/>
  <c r="N46" i="1"/>
  <c r="G46" i="1"/>
  <c r="I46" i="1"/>
  <c r="K46" i="1"/>
  <c r="M46" i="1"/>
  <c r="E28" i="1"/>
  <c r="Q28" i="1"/>
  <c r="P28" i="1"/>
  <c r="O28" i="1"/>
  <c r="N28" i="1"/>
  <c r="G28" i="1"/>
  <c r="I28" i="1"/>
  <c r="K28" i="1"/>
  <c r="M28" i="1"/>
  <c r="Q26" i="1"/>
  <c r="P26" i="1"/>
  <c r="O26" i="1"/>
  <c r="N26" i="1"/>
  <c r="M26" i="1"/>
  <c r="K26" i="1"/>
  <c r="I26" i="1"/>
  <c r="G26" i="1"/>
  <c r="E26" i="1"/>
  <c r="Q27" i="1"/>
  <c r="P27" i="1"/>
  <c r="O27" i="1"/>
  <c r="N27" i="1"/>
  <c r="M27" i="1"/>
  <c r="K27" i="1"/>
  <c r="I27" i="1"/>
  <c r="G27" i="1"/>
  <c r="E27" i="1"/>
  <c r="L24" i="1" l="1"/>
  <c r="J24" i="1"/>
  <c r="H24" i="1"/>
  <c r="F24" i="1"/>
  <c r="C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24" i="1" s="1"/>
  <c r="E24" i="1" s="1"/>
  <c r="Q30" i="1" l="1"/>
  <c r="P30" i="1"/>
  <c r="O30" i="1"/>
  <c r="N30" i="1"/>
  <c r="M30" i="1"/>
  <c r="K30" i="1"/>
  <c r="I30" i="1"/>
  <c r="G30" i="1"/>
  <c r="E30" i="1"/>
  <c r="Q31" i="1"/>
  <c r="P31" i="1"/>
  <c r="O31" i="1"/>
  <c r="N31" i="1"/>
  <c r="M31" i="1"/>
  <c r="K31" i="1"/>
  <c r="I31" i="1"/>
  <c r="G31" i="1"/>
  <c r="E31" i="1"/>
  <c r="Q32" i="1"/>
  <c r="P32" i="1"/>
  <c r="O32" i="1"/>
  <c r="N32" i="1"/>
  <c r="M32" i="1"/>
  <c r="K32" i="1"/>
  <c r="I32" i="1"/>
  <c r="G32" i="1"/>
  <c r="E32" i="1"/>
  <c r="Q33" i="1"/>
  <c r="P33" i="1"/>
  <c r="O33" i="1"/>
  <c r="N33" i="1"/>
  <c r="M33" i="1"/>
  <c r="K33" i="1"/>
  <c r="I33" i="1"/>
  <c r="G33" i="1"/>
  <c r="E33" i="1"/>
  <c r="Q34" i="1"/>
  <c r="P34" i="1"/>
  <c r="O34" i="1"/>
  <c r="N34" i="1"/>
  <c r="M34" i="1"/>
  <c r="K34" i="1"/>
  <c r="I34" i="1"/>
  <c r="G34" i="1"/>
  <c r="E34" i="1"/>
  <c r="Q35" i="1"/>
  <c r="P35" i="1"/>
  <c r="O35" i="1"/>
  <c r="N35" i="1"/>
  <c r="M35" i="1"/>
  <c r="K35" i="1"/>
  <c r="I35" i="1"/>
  <c r="G35" i="1"/>
  <c r="E35" i="1"/>
  <c r="Q36" i="1"/>
  <c r="P36" i="1"/>
  <c r="O36" i="1"/>
  <c r="N36" i="1"/>
  <c r="M36" i="1"/>
  <c r="K36" i="1"/>
  <c r="I36" i="1"/>
  <c r="G36" i="1"/>
  <c r="E36" i="1"/>
  <c r="Q37" i="1"/>
  <c r="P37" i="1"/>
  <c r="O37" i="1"/>
  <c r="N37" i="1"/>
  <c r="M37" i="1"/>
  <c r="K37" i="1"/>
  <c r="I37" i="1"/>
  <c r="G37" i="1"/>
  <c r="E37" i="1"/>
  <c r="Q38" i="1"/>
  <c r="P38" i="1"/>
  <c r="O38" i="1"/>
  <c r="N38" i="1"/>
  <c r="M38" i="1"/>
  <c r="K38" i="1"/>
  <c r="I38" i="1"/>
  <c r="G38" i="1"/>
  <c r="E38" i="1"/>
  <c r="Q39" i="1"/>
  <c r="P39" i="1"/>
  <c r="O39" i="1"/>
  <c r="N39" i="1"/>
  <c r="M39" i="1"/>
  <c r="K39" i="1"/>
  <c r="I39" i="1"/>
  <c r="G39" i="1"/>
  <c r="E39" i="1"/>
  <c r="Q40" i="1"/>
  <c r="P40" i="1"/>
  <c r="O40" i="1"/>
  <c r="N40" i="1"/>
  <c r="M40" i="1"/>
  <c r="K40" i="1"/>
  <c r="I40" i="1"/>
  <c r="G40" i="1"/>
  <c r="E40" i="1"/>
  <c r="Q41" i="1"/>
  <c r="P41" i="1"/>
  <c r="O41" i="1"/>
  <c r="N41" i="1"/>
  <c r="M41" i="1"/>
  <c r="K41" i="1"/>
  <c r="I41" i="1"/>
  <c r="G41" i="1"/>
  <c r="E41" i="1"/>
  <c r="Q42" i="1"/>
  <c r="P42" i="1"/>
  <c r="O42" i="1"/>
  <c r="N42" i="1"/>
  <c r="M42" i="1"/>
  <c r="K42" i="1"/>
  <c r="I42" i="1"/>
  <c r="G42" i="1"/>
  <c r="E42" i="1"/>
  <c r="Q43" i="1"/>
  <c r="P43" i="1"/>
  <c r="O43" i="1"/>
  <c r="N43" i="1"/>
  <c r="M43" i="1"/>
  <c r="K43" i="1"/>
  <c r="I43" i="1"/>
  <c r="G43" i="1"/>
  <c r="E43" i="1"/>
  <c r="Q44" i="1"/>
  <c r="P44" i="1"/>
  <c r="O44" i="1"/>
  <c r="N44" i="1"/>
  <c r="M44" i="1"/>
  <c r="K44" i="1"/>
  <c r="I44" i="1"/>
  <c r="G44" i="1"/>
  <c r="E44" i="1"/>
  <c r="Q45" i="1"/>
  <c r="P45" i="1"/>
  <c r="O45" i="1"/>
  <c r="N45" i="1"/>
  <c r="M45" i="1"/>
  <c r="K45" i="1"/>
  <c r="I45" i="1"/>
  <c r="G45" i="1"/>
  <c r="E45" i="1"/>
  <c r="Q24" i="1"/>
  <c r="P24" i="1"/>
  <c r="O24" i="1"/>
  <c r="N24" i="1"/>
  <c r="G24" i="1"/>
  <c r="I24" i="1"/>
  <c r="K24" i="1"/>
  <c r="M24" i="1"/>
  <c r="Q9" i="1"/>
  <c r="P9" i="1"/>
  <c r="O9" i="1"/>
  <c r="N9" i="1"/>
  <c r="M9" i="1"/>
  <c r="K9" i="1"/>
  <c r="I9" i="1"/>
  <c r="G9" i="1"/>
  <c r="E9" i="1"/>
  <c r="Q10" i="1"/>
  <c r="P10" i="1"/>
  <c r="O10" i="1"/>
  <c r="N10" i="1"/>
  <c r="M10" i="1"/>
  <c r="K10" i="1"/>
  <c r="I10" i="1"/>
  <c r="G10" i="1"/>
  <c r="E10" i="1"/>
  <c r="Q11" i="1"/>
  <c r="P11" i="1"/>
  <c r="O11" i="1"/>
  <c r="N11" i="1"/>
  <c r="M11" i="1"/>
  <c r="K11" i="1"/>
  <c r="I11" i="1"/>
  <c r="G11" i="1"/>
  <c r="E11" i="1"/>
  <c r="Q12" i="1"/>
  <c r="P12" i="1"/>
  <c r="O12" i="1"/>
  <c r="N12" i="1"/>
  <c r="M12" i="1"/>
  <c r="K12" i="1"/>
  <c r="I12" i="1"/>
  <c r="G12" i="1"/>
  <c r="E12" i="1"/>
  <c r="Q13" i="1"/>
  <c r="P13" i="1"/>
  <c r="O13" i="1"/>
  <c r="N13" i="1"/>
  <c r="M13" i="1"/>
  <c r="K13" i="1"/>
  <c r="I13" i="1"/>
  <c r="G13" i="1"/>
  <c r="E13" i="1"/>
  <c r="Q14" i="1"/>
  <c r="P14" i="1"/>
  <c r="O14" i="1"/>
  <c r="N14" i="1"/>
  <c r="M14" i="1"/>
  <c r="K14" i="1"/>
  <c r="I14" i="1"/>
  <c r="G14" i="1"/>
  <c r="E14" i="1"/>
  <c r="Q15" i="1"/>
  <c r="P15" i="1"/>
  <c r="O15" i="1"/>
  <c r="N15" i="1"/>
  <c r="M15" i="1"/>
  <c r="K15" i="1"/>
  <c r="I15" i="1"/>
  <c r="G15" i="1"/>
  <c r="E15" i="1"/>
  <c r="Q16" i="1"/>
  <c r="P16" i="1"/>
  <c r="O16" i="1"/>
  <c r="N16" i="1"/>
  <c r="M16" i="1"/>
  <c r="K16" i="1"/>
  <c r="I16" i="1"/>
  <c r="G16" i="1"/>
  <c r="E16" i="1"/>
  <c r="Q17" i="1"/>
  <c r="P17" i="1"/>
  <c r="O17" i="1"/>
  <c r="N17" i="1"/>
  <c r="M17" i="1"/>
  <c r="K17" i="1"/>
  <c r="I17" i="1"/>
  <c r="G17" i="1"/>
  <c r="E17" i="1"/>
  <c r="Q18" i="1"/>
  <c r="P18" i="1"/>
  <c r="O18" i="1"/>
  <c r="N18" i="1"/>
  <c r="M18" i="1"/>
  <c r="K18" i="1"/>
  <c r="I18" i="1"/>
  <c r="G18" i="1"/>
  <c r="E18" i="1"/>
  <c r="Q19" i="1"/>
  <c r="P19" i="1"/>
  <c r="O19" i="1"/>
  <c r="N19" i="1"/>
  <c r="M19" i="1"/>
  <c r="K19" i="1"/>
  <c r="I19" i="1"/>
  <c r="G19" i="1"/>
  <c r="E19" i="1"/>
  <c r="Q20" i="1"/>
  <c r="P20" i="1"/>
  <c r="O20" i="1"/>
  <c r="N20" i="1"/>
  <c r="M20" i="1"/>
  <c r="K20" i="1"/>
  <c r="I20" i="1"/>
  <c r="G20" i="1"/>
  <c r="E20" i="1"/>
  <c r="Q21" i="1"/>
  <c r="P21" i="1"/>
  <c r="O21" i="1"/>
  <c r="N21" i="1"/>
  <c r="M21" i="1"/>
  <c r="K21" i="1"/>
  <c r="I21" i="1"/>
  <c r="G21" i="1"/>
  <c r="E21" i="1"/>
  <c r="Q22" i="1"/>
  <c r="P22" i="1"/>
  <c r="O22" i="1"/>
  <c r="N22" i="1"/>
  <c r="M22" i="1"/>
  <c r="K22" i="1"/>
  <c r="I22" i="1"/>
  <c r="G22" i="1"/>
  <c r="E22" i="1"/>
  <c r="Q23" i="1"/>
  <c r="P23" i="1"/>
  <c r="O23" i="1"/>
  <c r="N23" i="1"/>
  <c r="M23" i="1"/>
  <c r="K23" i="1"/>
  <c r="I23" i="1"/>
  <c r="G23" i="1"/>
  <c r="E23" i="1"/>
</calcChain>
</file>

<file path=xl/sharedStrings.xml><?xml version="1.0" encoding="utf-8"?>
<sst xmlns="http://schemas.openxmlformats.org/spreadsheetml/2006/main" count="174" uniqueCount="158">
  <si>
    <t>К-во обучающихся по списку</t>
  </si>
  <si>
    <t>Выполняли работу</t>
  </si>
  <si>
    <t>Выполнили на</t>
  </si>
  <si>
    <t>Успеваемость</t>
  </si>
  <si>
    <t>Качество знаний, %</t>
  </si>
  <si>
    <t>Средний балл</t>
  </si>
  <si>
    <t>СОУ</t>
  </si>
  <si>
    <t>к-во</t>
  </si>
  <si>
    <t>%</t>
  </si>
  <si>
    <t>ИТОГО</t>
  </si>
  <si>
    <t>Анализ результатов контрольной работы по математике в 5-х класссах</t>
  </si>
  <si>
    <t>2025 -  2026  учебный   год</t>
  </si>
  <si>
    <t xml:space="preserve"> Уно Тирасполь</t>
  </si>
  <si>
    <t>Уно Бендеры</t>
  </si>
  <si>
    <t>УНО/ наименование ООО</t>
  </si>
  <si>
    <t>УНО Днестровск</t>
  </si>
  <si>
    <t>МОУ «Ближнехуторская СОШ»</t>
  </si>
  <si>
    <t>МОУ «Владимировская ОШ -ДС»</t>
  </si>
  <si>
    <t xml:space="preserve">МОУ «Глинойская СОШ»            </t>
  </si>
  <si>
    <t xml:space="preserve">МОУ «Карагашская СОШ»      </t>
  </si>
  <si>
    <t>МОУ «Кицканская СОШ №1»</t>
  </si>
  <si>
    <t xml:space="preserve">МОУ «Кицканская СОШ №2»     </t>
  </si>
  <si>
    <t xml:space="preserve">МОУ «Коротнянская МСОШ»        </t>
  </si>
  <si>
    <t xml:space="preserve">МОУ «Краснянская СОШ»          </t>
  </si>
  <si>
    <t xml:space="preserve">МОУ «Незавертайловская ОШ-д/с №1»   </t>
  </si>
  <si>
    <t xml:space="preserve">МОУ «Незавертайловская ОШ-д/с №2»   </t>
  </si>
  <si>
    <t xml:space="preserve">МОУ «Ново-Андрияшевская ОШ-д/с»    </t>
  </si>
  <si>
    <t xml:space="preserve">МОУ «Ново-Котовская ООШ»      </t>
  </si>
  <si>
    <t xml:space="preserve">МОУ «Парканская СОШ №1»      </t>
  </si>
  <si>
    <t xml:space="preserve">МОУ «Парканская ООШ №2»     </t>
  </si>
  <si>
    <t xml:space="preserve">МОУ «Парканская  ООШ №3»    </t>
  </si>
  <si>
    <t xml:space="preserve">МОУ «Первомайская СОШ №1»  </t>
  </si>
  <si>
    <t xml:space="preserve">МОУ «Первомайская ООШ №2»   </t>
  </si>
  <si>
    <t>МОУ «Слободзейская СОШ №1»</t>
  </si>
  <si>
    <t xml:space="preserve">МОУ «Слободзейская  СОШ №2»  </t>
  </si>
  <si>
    <t xml:space="preserve">МОУ «Слободзейский ТЛК» </t>
  </si>
  <si>
    <t xml:space="preserve">МОУ «Слободзейская  ООШ №4»  </t>
  </si>
  <si>
    <t xml:space="preserve">МОУ «Суклейская РСОШ»        </t>
  </si>
  <si>
    <t xml:space="preserve">МОУ «Терновская РМСОШ»      </t>
  </si>
  <si>
    <t xml:space="preserve">МОУ «Фрунзенская СОШ»      </t>
  </si>
  <si>
    <t>МОУ «Чобручская  МСОШ №2»</t>
  </si>
  <si>
    <t xml:space="preserve">МОУ «Чобручская СОШ №3»     </t>
  </si>
  <si>
    <t>Слободзейское РУНО</t>
  </si>
  <si>
    <t>Григориопольское УНО</t>
  </si>
  <si>
    <t>МОУ "Дубоссарская гимназия №1"</t>
  </si>
  <si>
    <t>МОУ "Дубоссарская РСОШ  №2"</t>
  </si>
  <si>
    <t>МОУ "Дубоссарская МСОШ №3"</t>
  </si>
  <si>
    <t>МОУ  "Дубоссарская РСОШ  №4"</t>
  </si>
  <si>
    <t>МОУ  "Дубоссарская РСОШ  №5"</t>
  </si>
  <si>
    <t>МОУ "СОРМШ №7" г. Дубоссары</t>
  </si>
  <si>
    <t>МОУ "МООШ с.Гармацкое"</t>
  </si>
  <si>
    <t>МОУ "Цыбулевская МСОШ"</t>
  </si>
  <si>
    <t>МОУ "ООМШ с. Гояны"</t>
  </si>
  <si>
    <t>МОУ "ОРОШ с. Дойбаны 2"</t>
  </si>
  <si>
    <t xml:space="preserve">МОУ "Дубовская ОМОШ" </t>
  </si>
  <si>
    <t>МОУ "Красно-Виноградорская ООРМШ</t>
  </si>
  <si>
    <t>МОУ "Ново-Комиссаровская  ООРМШ</t>
  </si>
  <si>
    <t>Дубоссарское УНО</t>
  </si>
  <si>
    <t>МОУ «Рыбницкая гимназия №1»</t>
  </si>
  <si>
    <t>МОУ «Рыбницкая РООШ №5»</t>
  </si>
  <si>
    <t>МОУ «Рыбницкая средняя школа №8»</t>
  </si>
  <si>
    <t>МОУ «Рыбницкая РСОШ №10 с г/к»</t>
  </si>
  <si>
    <t>МОУ «Белочинская ООШ-дет. сад»</t>
  </si>
  <si>
    <t>МОУ «Больше-Молокишская СОШ-детский сад»</t>
  </si>
  <si>
    <t>МОУ «Вадатурковская СОШ-д.с»</t>
  </si>
  <si>
    <t>МОУ «Воронковская РСОШ»</t>
  </si>
  <si>
    <t>МОУ «Выхватинецкая МСОШ-д/с им. А.Г. Рубинштейна»</t>
  </si>
  <si>
    <t>МОУ «Гидиримская РООШ»</t>
  </si>
  <si>
    <t>МОУ «Ержовская СОШ»</t>
  </si>
  <si>
    <t>МОУ «Журская МСОШ»</t>
  </si>
  <si>
    <t>МОУ «Колбаснянская РСОШ-д/с»</t>
  </si>
  <si>
    <t>МОУ «Красненьская РСОШ»</t>
  </si>
  <si>
    <t>МОУ «Михайловская МООШ-д/с им. Ю.Цуркана»</t>
  </si>
  <si>
    <t>МОУ «Мокрянская РСОШ-дет.сад»</t>
  </si>
  <si>
    <t>МОУ «Плотянская МСОШ имени П. Крученюка»</t>
  </si>
  <si>
    <t>МОУ «Попенкская РСОШ»</t>
  </si>
  <si>
    <t>МОУ «Строенецкая СОШ-д/с»</t>
  </si>
  <si>
    <t>Рыбницкое УНО</t>
  </si>
  <si>
    <t>МОУ "Каменская ОСШ№1"</t>
  </si>
  <si>
    <t>МОУ "Каменская ОСШГ№2"  5-А</t>
  </si>
  <si>
    <t>МОУ "Каменская ОСШГ№2"  5-Б</t>
  </si>
  <si>
    <t>МОУ "Каменская ОСШГ№2"  5-В</t>
  </si>
  <si>
    <t>МОУ "Каменская ОСШ№3"</t>
  </si>
  <si>
    <t>МОУ "Подоймская ОСШ-детский сад"</t>
  </si>
  <si>
    <t>МОУ "Рашковская ОСШ-детский сад им.Ф.И.Жарчинского"</t>
  </si>
  <si>
    <t>МОУ "Катериновская ОСШ им. А.С.Пушкина"</t>
  </si>
  <si>
    <t>МОУ "ОШ-детский сад с.Слобода-Рашково"</t>
  </si>
  <si>
    <t>МОУ "Севериновская ООШ-детский сад"</t>
  </si>
  <si>
    <t>МОУ "ОШ-детский сад с.Хрустовая"</t>
  </si>
  <si>
    <t>МОУ "Ротарская ООШ-детский сад"</t>
  </si>
  <si>
    <t>МОУ "Кузьминская ООШ-детский сад им. Иона Солтыса"</t>
  </si>
  <si>
    <t>МОУ "Грушковская ООШ-детский сад"</t>
  </si>
  <si>
    <t>МОУ "Окницкая ООШ-детский сад"</t>
  </si>
  <si>
    <t>Каменское УНО</t>
  </si>
  <si>
    <t>ГОУ</t>
  </si>
  <si>
    <t>ГОУ СПО "Училище олимпийского резерва"</t>
  </si>
  <si>
    <t>ГОУ "Тираспольское Суворовское военное училище"</t>
  </si>
  <si>
    <t>ГОУ "Республиканский украинский теоретический лицей-комплекс"</t>
  </si>
  <si>
    <t>ГОУ "Республиканский молдавский теоретический лицей-комплекс"</t>
  </si>
  <si>
    <t>ГОУ "Республиканский кадетский корпус им. светлейшего князя Г.А.Потемкина-Таврического"</t>
  </si>
  <si>
    <t>ГОУ  "Попенкская школа-интернат для детей-сирот и детей, оставшихся без попечения родителей"</t>
  </si>
  <si>
    <t>ГОУ  "Парканская средняя обшеобразовательная школа -интернат"</t>
  </si>
  <si>
    <t>МОУ "Тираспольская СШ №2 им.А.С.Пушкина"</t>
  </si>
  <si>
    <t>МОУ "Тираспольская СШ №3 им. А.П.Чехова"</t>
  </si>
  <si>
    <t>МОУ "Тираспольская СШ №5"</t>
  </si>
  <si>
    <t>МОУ "Тираспольская гуманитарно-математическая гимназия"</t>
  </si>
  <si>
    <t>МОУ "Тираспольская СШ №7"</t>
  </si>
  <si>
    <t>МОУ "Тираспольская СШ №8"</t>
  </si>
  <si>
    <t>МОУ "Тираспольская СШ №9"</t>
  </si>
  <si>
    <t>МОУ "Тираспольская СШ №10"</t>
  </si>
  <si>
    <t>МОУ "Тираспольская СШ №11"</t>
  </si>
  <si>
    <t>МОУ "Тираспольская СШК №12"</t>
  </si>
  <si>
    <t>МОУ "Тираспольская СШ №14"</t>
  </si>
  <si>
    <t>МОУ "Тираспольская СШ №15"</t>
  </si>
  <si>
    <t>МОУ "Тираспольская СШ №16"</t>
  </si>
  <si>
    <t>МОУ "Тираспольская СШ №17 им.В.Ф.Раевского"</t>
  </si>
  <si>
    <t>МОУ "Тираспольская СШГК №18"</t>
  </si>
  <si>
    <t>МОУ "Днестровская СШ №1 им. Б.С. Паламарчука"</t>
  </si>
  <si>
    <t>МОУ "Днестровская СШ №2"</t>
  </si>
  <si>
    <t>МОУ "Бендерская гимназия № 1"</t>
  </si>
  <si>
    <t>МОУ "Бендерская гимназия № 2"</t>
  </si>
  <si>
    <t>МОУ "Бендерская гимназия № 3 им.Котляревского"</t>
  </si>
  <si>
    <t>МОУ "Бендерская СОШ № 2"</t>
  </si>
  <si>
    <t>МОУ "Бендерская СОШ № 11"</t>
  </si>
  <si>
    <t>МОУ "Бендерская ООШ № 4"</t>
  </si>
  <si>
    <t>МОУ "Бендерская СОШ № 5"</t>
  </si>
  <si>
    <t>МОУ "Бендерская СОШ № 7"</t>
  </si>
  <si>
    <t>МОУ "Бендерская СОШ № 13"</t>
  </si>
  <si>
    <t>МОУ "Бендерская СОШ № 14"</t>
  </si>
  <si>
    <t>МОУ "Бендерская СОШ № 15"</t>
  </si>
  <si>
    <t>МОУ "Бендерская СОШ № 16"</t>
  </si>
  <si>
    <t>МОУ "Бендерская СОШ № 17"</t>
  </si>
  <si>
    <t>МОУ "Бендерская СОШ № 18"</t>
  </si>
  <si>
    <t>МОУ "Бендерская СОШ № 20"</t>
  </si>
  <si>
    <t>МОУ "Бендерский теоретический лицей им.Берга"</t>
  </si>
  <si>
    <t>МОУ «Григориопольская ОСШ №1 им.А.Нирши с лицейскими классами»</t>
  </si>
  <si>
    <t>МОУ «Григориопольская ОСШ №2 им.А.Стоева с лицейскими классами»</t>
  </si>
  <si>
    <t>МОУ «Русско-молдавская ОСШ с.Красная Горка»</t>
  </si>
  <si>
    <t>МОУ «Маякская ОСШ им.С.К.Колесниченко Григориопольского района»</t>
  </si>
  <si>
    <t>МОУ «Ташлыкская ОСШ Григориопольского района им.А.Антонова»</t>
  </si>
  <si>
    <t>МОУ «Буторская ОСШ Григориопольского района»</t>
  </si>
  <si>
    <t>МОУ «Малаештская ОСШ Григориопольского района»</t>
  </si>
  <si>
    <t>МОУ «Тейская ОСШ Григориопольского района»</t>
  </si>
  <si>
    <t>МОУ «Спейская ОСШ Григориопольского района»</t>
  </si>
  <si>
    <t>МОУ «Шипская ОСШ Григориопольского района им.А.Паши»</t>
  </si>
  <si>
    <t>МОУ «Кармановская ОСШ Григориопольского района»</t>
  </si>
  <si>
    <t>МОУ «Бычковская  ОСШ- ДС Григориопольского района»</t>
  </si>
  <si>
    <t>МОУ «Глинянская ОСШ Григориопольского района»</t>
  </si>
  <si>
    <t>МОУ «Красногорская ООШ Григориопольского района»</t>
  </si>
  <si>
    <t>МОУ «Винограднянская ОСШ-ДС им.А.В.Танасейчука Григориопольского района»</t>
  </si>
  <si>
    <t>МОУ «Рыбницкий ТЛ-К»</t>
  </si>
  <si>
    <t>МОУ «Рыбницкая УСОШ №1 с гимназическими классами»</t>
  </si>
  <si>
    <t>МОУ «Рыбницкая РСОШ №3»</t>
  </si>
  <si>
    <t>МОУ «Рыбницкая РСОШ № 6 с л/к»</t>
  </si>
  <si>
    <t>МОУ «Рыбницкая РМСОШ № 9»</t>
  </si>
  <si>
    <t>МОУ «Рыбницкая РСОШ №11»</t>
  </si>
  <si>
    <t>МОУ «Рыбницкая СОШ-И»</t>
  </si>
  <si>
    <t>ИТОГО по республике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</si>
</sst>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\ _₽_-;\-* #,##0\ _₽_-;_-* &quot;-&quot;\ _₽_-;_-@_-"/>
    <numFmt numFmtId="164" formatCode="0.0%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0" fontId="1" fillId="0" borderId="5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164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0" fontId="2" fillId="0" borderId="7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41" fontId="2" fillId="0" borderId="7" xfId="0" applyNumberFormat="1" applyFont="1" applyBorder="1" applyAlignment="1">
      <alignment horizontal="center" vertical="center" wrapText="1"/>
    </xf>
    <xf numFmtId="0" fontId="0" fillId="0" borderId="5" xfId="0" applyBorder="1"/>
    <xf numFmtId="0" fontId="0" fillId="0" borderId="4" xfId="0" applyBorder="1"/>
    <xf numFmtId="0" fontId="1" fillId="2" borderId="5" xfId="0" applyFont="1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41" fontId="1" fillId="2" borderId="5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0" fontId="1" fillId="2" borderId="5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1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0" fontId="2" fillId="2" borderId="7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1" fontId="2" fillId="2" borderId="7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left"/>
      <protection locked="0"/>
    </xf>
    <xf numFmtId="0" fontId="1" fillId="2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/>
    <xf numFmtId="0" fontId="1" fillId="2" borderId="5" xfId="0" applyFont="1" applyFill="1" applyBorder="1" applyAlignment="1" applyProtection="1">
      <alignment horizontal="left" wrapText="1"/>
      <protection locked="0"/>
    </xf>
    <xf numFmtId="0" fontId="1" fillId="2" borderId="5" xfId="0" applyFont="1" applyFill="1" applyBorder="1" applyAlignment="1">
      <alignment wrapText="1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4" fillId="2" borderId="5" xfId="0" applyFont="1" applyFill="1" applyBorder="1" applyAlignment="1" applyProtection="1">
      <alignment horizontal="left" wrapText="1"/>
      <protection locked="0"/>
    </xf>
    <xf numFmtId="0" fontId="4" fillId="2" borderId="1" xfId="0" applyFont="1" applyFill="1" applyBorder="1" applyAlignment="1" applyProtection="1">
      <alignment horizontal="left" wrapText="1"/>
      <protection locked="0"/>
    </xf>
    <xf numFmtId="0" fontId="2" fillId="0" borderId="5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0" fillId="0" borderId="3" xfId="0" applyBorder="1"/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0" fontId="2" fillId="2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>
      <alignment vertical="center" wrapText="1"/>
    </xf>
    <xf numFmtId="0" fontId="5" fillId="2" borderId="4" xfId="0" applyFont="1" applyFill="1" applyBorder="1"/>
    <xf numFmtId="0" fontId="5" fillId="0" borderId="4" xfId="0" applyFont="1" applyBorder="1"/>
    <xf numFmtId="0" fontId="2" fillId="2" borderId="4" xfId="0" applyFont="1" applyFill="1" applyBorder="1" applyAlignment="1">
      <alignment horizontal="left" vertical="center"/>
    </xf>
    <xf numFmtId="41" fontId="2" fillId="0" borderId="0" xfId="0" applyNumberFormat="1" applyFont="1" applyAlignment="1">
      <alignment horizontal="center" vertical="center" wrapText="1"/>
    </xf>
    <xf numFmtId="0" fontId="0" fillId="0" borderId="9" xfId="0" applyBorder="1"/>
    <xf numFmtId="0" fontId="2" fillId="2" borderId="6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63"/>
  <sheetViews>
    <sheetView tabSelected="1" topLeftCell="A64" workbookViewId="0">
      <selection activeCell="H79" sqref="H79"/>
    </sheetView>
  </sheetViews>
  <sheetFormatPr defaultRowHeight="15" x14ac:dyDescent="0.25"/>
  <cols>
    <col min="2" max="2" width="44.42578125" customWidth="1"/>
    <col min="3" max="13" width="9" bestFit="1" customWidth="1"/>
    <col min="14" max="14" width="9.140625" bestFit="1" customWidth="1"/>
    <col min="15" max="17" width="9" bestFit="1" customWidth="1"/>
  </cols>
  <sheetData>
    <row r="2" spans="1:17" ht="15.75" x14ac:dyDescent="0.25">
      <c r="B2" s="77" t="s">
        <v>10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spans="1:17" ht="15.75" x14ac:dyDescent="0.25">
      <c r="B3" s="78" t="s">
        <v>11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"/>
      <c r="P3" s="7"/>
      <c r="Q3" s="8"/>
    </row>
    <row r="4" spans="1:17" x14ac:dyDescent="0.25">
      <c r="A4" s="79"/>
      <c r="B4" s="85" t="s">
        <v>14</v>
      </c>
      <c r="C4" s="82" t="s">
        <v>0</v>
      </c>
      <c r="D4" s="84" t="s">
        <v>1</v>
      </c>
      <c r="E4" s="84"/>
      <c r="F4" s="84" t="s">
        <v>2</v>
      </c>
      <c r="G4" s="84"/>
      <c r="H4" s="84"/>
      <c r="I4" s="84"/>
      <c r="J4" s="84"/>
      <c r="K4" s="84"/>
      <c r="L4" s="84"/>
      <c r="M4" s="84"/>
      <c r="N4" s="82" t="s">
        <v>3</v>
      </c>
      <c r="O4" s="82" t="s">
        <v>4</v>
      </c>
      <c r="P4" s="82" t="s">
        <v>5</v>
      </c>
      <c r="Q4" s="83" t="s">
        <v>6</v>
      </c>
    </row>
    <row r="5" spans="1:17" x14ac:dyDescent="0.25">
      <c r="A5" s="80"/>
      <c r="B5" s="85"/>
      <c r="C5" s="82"/>
      <c r="D5" s="84"/>
      <c r="E5" s="84"/>
      <c r="F5" s="84"/>
      <c r="G5" s="84"/>
      <c r="H5" s="84"/>
      <c r="I5" s="84"/>
      <c r="J5" s="84"/>
      <c r="K5" s="84"/>
      <c r="L5" s="84"/>
      <c r="M5" s="84"/>
      <c r="N5" s="82"/>
      <c r="O5" s="82"/>
      <c r="P5" s="82"/>
      <c r="Q5" s="83"/>
    </row>
    <row r="6" spans="1:17" ht="15.75" x14ac:dyDescent="0.25">
      <c r="A6" s="80"/>
      <c r="B6" s="85"/>
      <c r="C6" s="82"/>
      <c r="D6" s="84"/>
      <c r="E6" s="84"/>
      <c r="F6" s="84">
        <v>5</v>
      </c>
      <c r="G6" s="84"/>
      <c r="H6" s="84">
        <v>4</v>
      </c>
      <c r="I6" s="84"/>
      <c r="J6" s="84">
        <v>3</v>
      </c>
      <c r="K6" s="84"/>
      <c r="L6" s="84">
        <v>2</v>
      </c>
      <c r="M6" s="84"/>
      <c r="N6" s="82"/>
      <c r="O6" s="82"/>
      <c r="P6" s="82"/>
      <c r="Q6" s="83"/>
    </row>
    <row r="7" spans="1:17" ht="15.75" x14ac:dyDescent="0.25">
      <c r="A7" s="81"/>
      <c r="B7" s="85"/>
      <c r="C7" s="82"/>
      <c r="D7" s="1" t="s">
        <v>7</v>
      </c>
      <c r="E7" s="1" t="s">
        <v>8</v>
      </c>
      <c r="F7" s="1" t="s">
        <v>7</v>
      </c>
      <c r="G7" s="1" t="s">
        <v>8</v>
      </c>
      <c r="H7" s="1" t="s">
        <v>7</v>
      </c>
      <c r="I7" s="1" t="s">
        <v>8</v>
      </c>
      <c r="J7" s="1" t="s">
        <v>7</v>
      </c>
      <c r="K7" s="1" t="s">
        <v>8</v>
      </c>
      <c r="L7" s="1" t="s">
        <v>7</v>
      </c>
      <c r="M7" s="1" t="s">
        <v>8</v>
      </c>
      <c r="N7" s="82"/>
      <c r="O7" s="82"/>
      <c r="P7" s="82"/>
      <c r="Q7" s="83"/>
    </row>
    <row r="8" spans="1:17" ht="15.75" x14ac:dyDescent="0.25">
      <c r="A8" s="20"/>
      <c r="B8" s="6" t="s">
        <v>12</v>
      </c>
      <c r="C8" s="55"/>
      <c r="D8" s="1"/>
      <c r="E8" s="1"/>
      <c r="F8" s="1"/>
      <c r="G8" s="1"/>
      <c r="H8" s="1"/>
      <c r="I8" s="1"/>
      <c r="J8" s="1"/>
      <c r="K8" s="1"/>
      <c r="L8" s="1"/>
      <c r="M8" s="1"/>
      <c r="N8" s="55"/>
      <c r="O8" s="55"/>
      <c r="P8" s="55"/>
      <c r="Q8" s="56"/>
    </row>
    <row r="9" spans="1:17" ht="31.5" x14ac:dyDescent="0.25">
      <c r="A9" s="20">
        <v>1</v>
      </c>
      <c r="B9" s="47" t="s">
        <v>102</v>
      </c>
      <c r="C9" s="23">
        <v>150</v>
      </c>
      <c r="D9" s="24">
        <f>F9+H9+J9+L9</f>
        <v>133</v>
      </c>
      <c r="E9" s="25">
        <f>D9/C9</f>
        <v>0.88666666666666671</v>
      </c>
      <c r="F9" s="23">
        <v>41</v>
      </c>
      <c r="G9" s="25">
        <f>F9/D9</f>
        <v>0.30827067669172931</v>
      </c>
      <c r="H9" s="23">
        <v>33</v>
      </c>
      <c r="I9" s="25">
        <f>H9/D9</f>
        <v>0.24812030075187969</v>
      </c>
      <c r="J9" s="23">
        <v>50</v>
      </c>
      <c r="K9" s="25">
        <f>J9/D9</f>
        <v>0.37593984962406013</v>
      </c>
      <c r="L9" s="23">
        <v>9</v>
      </c>
      <c r="M9" s="25">
        <f>L9/D9</f>
        <v>6.7669172932330823E-2</v>
      </c>
      <c r="N9" s="26">
        <f>(F9+H9+J9)/D9</f>
        <v>0.93233082706766912</v>
      </c>
      <c r="O9" s="3">
        <f>(F9+H9)/D9</f>
        <v>0.55639097744360899</v>
      </c>
      <c r="P9" s="4">
        <f>(5*F9+4*H9+3*J9+2*L9)/D9</f>
        <v>3.7969924812030076</v>
      </c>
      <c r="Q9" s="5">
        <f t="shared" ref="Q9:Q23" si="0">(F9*1+H9*0.64+J9*0.36+L9*0.16)/D9</f>
        <v>0.61323308270676691</v>
      </c>
    </row>
    <row r="10" spans="1:17" ht="31.5" x14ac:dyDescent="0.25">
      <c r="A10" s="20">
        <v>2</v>
      </c>
      <c r="B10" s="47" t="s">
        <v>103</v>
      </c>
      <c r="C10" s="23">
        <v>85</v>
      </c>
      <c r="D10" s="24">
        <f t="shared" ref="D10:D23" si="1">F10+H10+J10+L10</f>
        <v>79</v>
      </c>
      <c r="E10" s="25">
        <f t="shared" ref="E10:E24" si="2">D10/C10</f>
        <v>0.92941176470588238</v>
      </c>
      <c r="F10" s="23">
        <v>23</v>
      </c>
      <c r="G10" s="25">
        <f t="shared" ref="G10:G24" si="3">F10/D10</f>
        <v>0.29113924050632911</v>
      </c>
      <c r="H10" s="23">
        <v>26</v>
      </c>
      <c r="I10" s="25">
        <f t="shared" ref="I10:I24" si="4">H10/D10</f>
        <v>0.32911392405063289</v>
      </c>
      <c r="J10" s="23">
        <v>24</v>
      </c>
      <c r="K10" s="25">
        <f t="shared" ref="K10:K24" si="5">J10/D10</f>
        <v>0.30379746835443039</v>
      </c>
      <c r="L10" s="23">
        <v>6</v>
      </c>
      <c r="M10" s="25">
        <f t="shared" ref="M10:M24" si="6">L10/D10</f>
        <v>7.5949367088607597E-2</v>
      </c>
      <c r="N10" s="26">
        <f t="shared" ref="N10:N24" si="7">(F10+H10+J10)/D10</f>
        <v>0.92405063291139244</v>
      </c>
      <c r="O10" s="3">
        <f t="shared" ref="O10:O24" si="8">(F10+H10)/D10</f>
        <v>0.620253164556962</v>
      </c>
      <c r="P10" s="4">
        <f t="shared" ref="P10:P24" si="9">(5*F10+4*H10+3*J10+2*L10)/D10</f>
        <v>3.8354430379746836</v>
      </c>
      <c r="Q10" s="5">
        <f t="shared" si="0"/>
        <v>0.62329113924050639</v>
      </c>
    </row>
    <row r="11" spans="1:17" ht="15.75" x14ac:dyDescent="0.25">
      <c r="A11" s="20">
        <v>3</v>
      </c>
      <c r="B11" s="47" t="s">
        <v>104</v>
      </c>
      <c r="C11" s="23">
        <v>105</v>
      </c>
      <c r="D11" s="24">
        <f t="shared" si="1"/>
        <v>95</v>
      </c>
      <c r="E11" s="25">
        <f t="shared" si="2"/>
        <v>0.90476190476190477</v>
      </c>
      <c r="F11" s="23">
        <v>14</v>
      </c>
      <c r="G11" s="25">
        <f t="shared" si="3"/>
        <v>0.14736842105263157</v>
      </c>
      <c r="H11" s="23">
        <v>30</v>
      </c>
      <c r="I11" s="25">
        <f t="shared" si="4"/>
        <v>0.31578947368421051</v>
      </c>
      <c r="J11" s="23">
        <v>37</v>
      </c>
      <c r="K11" s="25">
        <f t="shared" si="5"/>
        <v>0.38947368421052631</v>
      </c>
      <c r="L11" s="23">
        <v>14</v>
      </c>
      <c r="M11" s="25">
        <f t="shared" si="6"/>
        <v>0.14736842105263157</v>
      </c>
      <c r="N11" s="26">
        <f t="shared" si="7"/>
        <v>0.85263157894736841</v>
      </c>
      <c r="O11" s="3">
        <f t="shared" si="8"/>
        <v>0.4631578947368421</v>
      </c>
      <c r="P11" s="4">
        <f t="shared" si="9"/>
        <v>3.4631578947368422</v>
      </c>
      <c r="Q11" s="5">
        <f t="shared" si="0"/>
        <v>0.51326315789473687</v>
      </c>
    </row>
    <row r="12" spans="1:17" ht="31.5" x14ac:dyDescent="0.25">
      <c r="A12" s="20">
        <v>4</v>
      </c>
      <c r="B12" s="47" t="s">
        <v>105</v>
      </c>
      <c r="C12" s="23">
        <v>110</v>
      </c>
      <c r="D12" s="24">
        <f t="shared" si="1"/>
        <v>104</v>
      </c>
      <c r="E12" s="25">
        <f t="shared" si="2"/>
        <v>0.94545454545454544</v>
      </c>
      <c r="F12" s="23">
        <v>38</v>
      </c>
      <c r="G12" s="25">
        <f t="shared" si="3"/>
        <v>0.36538461538461536</v>
      </c>
      <c r="H12" s="23">
        <v>38</v>
      </c>
      <c r="I12" s="25">
        <f t="shared" si="4"/>
        <v>0.36538461538461536</v>
      </c>
      <c r="J12" s="23">
        <v>22</v>
      </c>
      <c r="K12" s="25">
        <f t="shared" si="5"/>
        <v>0.21153846153846154</v>
      </c>
      <c r="L12" s="23">
        <v>6</v>
      </c>
      <c r="M12" s="25">
        <f t="shared" si="6"/>
        <v>5.7692307692307696E-2</v>
      </c>
      <c r="N12" s="26">
        <f t="shared" si="7"/>
        <v>0.94230769230769229</v>
      </c>
      <c r="O12" s="3">
        <f t="shared" si="8"/>
        <v>0.73076923076923073</v>
      </c>
      <c r="P12" s="4">
        <f t="shared" si="9"/>
        <v>4.0384615384615383</v>
      </c>
      <c r="Q12" s="5">
        <f t="shared" si="0"/>
        <v>0.68461538461538451</v>
      </c>
    </row>
    <row r="13" spans="1:17" ht="15.75" x14ac:dyDescent="0.25">
      <c r="A13" s="20">
        <v>5</v>
      </c>
      <c r="B13" s="47" t="s">
        <v>106</v>
      </c>
      <c r="C13" s="23">
        <v>51</v>
      </c>
      <c r="D13" s="24">
        <f t="shared" si="1"/>
        <v>48</v>
      </c>
      <c r="E13" s="25">
        <f t="shared" si="2"/>
        <v>0.94117647058823528</v>
      </c>
      <c r="F13" s="23">
        <v>7</v>
      </c>
      <c r="G13" s="25">
        <f t="shared" si="3"/>
        <v>0.14583333333333334</v>
      </c>
      <c r="H13" s="23">
        <v>18</v>
      </c>
      <c r="I13" s="25">
        <f t="shared" si="4"/>
        <v>0.375</v>
      </c>
      <c r="J13" s="23">
        <v>23</v>
      </c>
      <c r="K13" s="25">
        <f t="shared" si="5"/>
        <v>0.47916666666666669</v>
      </c>
      <c r="L13" s="23">
        <v>0</v>
      </c>
      <c r="M13" s="25">
        <f t="shared" si="6"/>
        <v>0</v>
      </c>
      <c r="N13" s="26">
        <f t="shared" si="7"/>
        <v>1</v>
      </c>
      <c r="O13" s="3">
        <f t="shared" si="8"/>
        <v>0.52083333333333337</v>
      </c>
      <c r="P13" s="4">
        <f t="shared" si="9"/>
        <v>3.6666666666666665</v>
      </c>
      <c r="Q13" s="5">
        <f t="shared" si="0"/>
        <v>0.55833333333333324</v>
      </c>
    </row>
    <row r="14" spans="1:17" ht="15.75" x14ac:dyDescent="0.25">
      <c r="A14" s="20">
        <v>6</v>
      </c>
      <c r="B14" s="47" t="s">
        <v>107</v>
      </c>
      <c r="C14" s="23">
        <v>42</v>
      </c>
      <c r="D14" s="24">
        <f t="shared" si="1"/>
        <v>37</v>
      </c>
      <c r="E14" s="25">
        <f t="shared" si="2"/>
        <v>0.88095238095238093</v>
      </c>
      <c r="F14" s="23">
        <v>4</v>
      </c>
      <c r="G14" s="25">
        <f t="shared" si="3"/>
        <v>0.10810810810810811</v>
      </c>
      <c r="H14" s="23">
        <v>7</v>
      </c>
      <c r="I14" s="25">
        <f t="shared" si="4"/>
        <v>0.1891891891891892</v>
      </c>
      <c r="J14" s="23">
        <v>20</v>
      </c>
      <c r="K14" s="25">
        <f t="shared" si="5"/>
        <v>0.54054054054054057</v>
      </c>
      <c r="L14" s="23">
        <v>6</v>
      </c>
      <c r="M14" s="25">
        <f t="shared" si="6"/>
        <v>0.16216216216216217</v>
      </c>
      <c r="N14" s="26">
        <f t="shared" si="7"/>
        <v>0.83783783783783783</v>
      </c>
      <c r="O14" s="3">
        <f t="shared" si="8"/>
        <v>0.29729729729729731</v>
      </c>
      <c r="P14" s="4">
        <f t="shared" si="9"/>
        <v>3.2432432432432434</v>
      </c>
      <c r="Q14" s="5">
        <f t="shared" si="0"/>
        <v>0.44972972972972974</v>
      </c>
    </row>
    <row r="15" spans="1:17" ht="15.75" x14ac:dyDescent="0.25">
      <c r="A15" s="20">
        <v>7</v>
      </c>
      <c r="B15" s="47" t="s">
        <v>108</v>
      </c>
      <c r="C15" s="23">
        <v>166</v>
      </c>
      <c r="D15" s="24">
        <f t="shared" si="1"/>
        <v>153</v>
      </c>
      <c r="E15" s="25">
        <f t="shared" si="2"/>
        <v>0.92168674698795183</v>
      </c>
      <c r="F15" s="23">
        <v>27</v>
      </c>
      <c r="G15" s="25">
        <f t="shared" si="3"/>
        <v>0.17647058823529413</v>
      </c>
      <c r="H15" s="23">
        <v>49</v>
      </c>
      <c r="I15" s="25">
        <f t="shared" si="4"/>
        <v>0.3202614379084967</v>
      </c>
      <c r="J15" s="23">
        <v>68</v>
      </c>
      <c r="K15" s="25">
        <f t="shared" si="5"/>
        <v>0.44444444444444442</v>
      </c>
      <c r="L15" s="23">
        <v>9</v>
      </c>
      <c r="M15" s="25">
        <f t="shared" si="6"/>
        <v>5.8823529411764705E-2</v>
      </c>
      <c r="N15" s="26">
        <f t="shared" si="7"/>
        <v>0.94117647058823528</v>
      </c>
      <c r="O15" s="3">
        <f t="shared" si="8"/>
        <v>0.49673202614379086</v>
      </c>
      <c r="P15" s="4">
        <f t="shared" si="9"/>
        <v>3.6143790849673203</v>
      </c>
      <c r="Q15" s="5">
        <f t="shared" si="0"/>
        <v>0.55084967320261435</v>
      </c>
    </row>
    <row r="16" spans="1:17" ht="15.75" x14ac:dyDescent="0.25">
      <c r="A16" s="20">
        <v>8</v>
      </c>
      <c r="B16" s="47" t="s">
        <v>109</v>
      </c>
      <c r="C16" s="23">
        <v>37</v>
      </c>
      <c r="D16" s="24">
        <f t="shared" si="1"/>
        <v>30</v>
      </c>
      <c r="E16" s="25">
        <f t="shared" si="2"/>
        <v>0.81081081081081086</v>
      </c>
      <c r="F16" s="23">
        <v>7</v>
      </c>
      <c r="G16" s="25">
        <f t="shared" si="3"/>
        <v>0.23333333333333334</v>
      </c>
      <c r="H16" s="23">
        <v>11</v>
      </c>
      <c r="I16" s="25">
        <f t="shared" si="4"/>
        <v>0.36666666666666664</v>
      </c>
      <c r="J16" s="23">
        <v>9</v>
      </c>
      <c r="K16" s="25">
        <f t="shared" si="5"/>
        <v>0.3</v>
      </c>
      <c r="L16" s="23">
        <v>3</v>
      </c>
      <c r="M16" s="25">
        <f t="shared" si="6"/>
        <v>0.1</v>
      </c>
      <c r="N16" s="26">
        <f t="shared" si="7"/>
        <v>0.9</v>
      </c>
      <c r="O16" s="3">
        <f t="shared" si="8"/>
        <v>0.6</v>
      </c>
      <c r="P16" s="4">
        <f t="shared" si="9"/>
        <v>3.7333333333333334</v>
      </c>
      <c r="Q16" s="5">
        <f t="shared" si="0"/>
        <v>0.59199999999999997</v>
      </c>
    </row>
    <row r="17" spans="1:17" ht="15.75" x14ac:dyDescent="0.25">
      <c r="A17" s="20">
        <v>9</v>
      </c>
      <c r="B17" s="47" t="s">
        <v>110</v>
      </c>
      <c r="C17" s="23">
        <v>72</v>
      </c>
      <c r="D17" s="24">
        <f t="shared" si="1"/>
        <v>65</v>
      </c>
      <c r="E17" s="25">
        <f t="shared" si="2"/>
        <v>0.90277777777777779</v>
      </c>
      <c r="F17" s="23">
        <v>5</v>
      </c>
      <c r="G17" s="25">
        <f t="shared" si="3"/>
        <v>7.6923076923076927E-2</v>
      </c>
      <c r="H17" s="23">
        <v>18</v>
      </c>
      <c r="I17" s="25">
        <f t="shared" si="4"/>
        <v>0.27692307692307694</v>
      </c>
      <c r="J17" s="23">
        <v>27</v>
      </c>
      <c r="K17" s="25">
        <f t="shared" si="5"/>
        <v>0.41538461538461541</v>
      </c>
      <c r="L17" s="23">
        <v>15</v>
      </c>
      <c r="M17" s="25">
        <f t="shared" si="6"/>
        <v>0.23076923076923078</v>
      </c>
      <c r="N17" s="26">
        <f t="shared" si="7"/>
        <v>0.76923076923076927</v>
      </c>
      <c r="O17" s="3">
        <f t="shared" si="8"/>
        <v>0.35384615384615387</v>
      </c>
      <c r="P17" s="4">
        <f t="shared" si="9"/>
        <v>3.2</v>
      </c>
      <c r="Q17" s="5">
        <f t="shared" si="0"/>
        <v>0.44061538461538458</v>
      </c>
    </row>
    <row r="18" spans="1:17" ht="15.75" x14ac:dyDescent="0.25">
      <c r="A18" s="20">
        <v>10</v>
      </c>
      <c r="B18" s="47" t="s">
        <v>111</v>
      </c>
      <c r="C18" s="23">
        <v>140</v>
      </c>
      <c r="D18" s="24">
        <f t="shared" si="1"/>
        <v>133</v>
      </c>
      <c r="E18" s="25">
        <f t="shared" si="2"/>
        <v>0.95</v>
      </c>
      <c r="F18" s="23">
        <v>19</v>
      </c>
      <c r="G18" s="25">
        <f t="shared" si="3"/>
        <v>0.14285714285714285</v>
      </c>
      <c r="H18" s="23">
        <v>44</v>
      </c>
      <c r="I18" s="25">
        <f t="shared" si="4"/>
        <v>0.33082706766917291</v>
      </c>
      <c r="J18" s="23">
        <v>52</v>
      </c>
      <c r="K18" s="25">
        <f t="shared" si="5"/>
        <v>0.39097744360902253</v>
      </c>
      <c r="L18" s="23">
        <v>18</v>
      </c>
      <c r="M18" s="25">
        <f t="shared" si="6"/>
        <v>0.13533834586466165</v>
      </c>
      <c r="N18" s="26">
        <f t="shared" si="7"/>
        <v>0.86466165413533835</v>
      </c>
      <c r="O18" s="3">
        <f t="shared" si="8"/>
        <v>0.47368421052631576</v>
      </c>
      <c r="P18" s="4">
        <f t="shared" si="9"/>
        <v>3.481203007518797</v>
      </c>
      <c r="Q18" s="5">
        <f t="shared" si="0"/>
        <v>0.51699248120300745</v>
      </c>
    </row>
    <row r="19" spans="1:17" ht="15.75" x14ac:dyDescent="0.25">
      <c r="A19" s="20">
        <v>11</v>
      </c>
      <c r="B19" s="47" t="s">
        <v>112</v>
      </c>
      <c r="C19" s="23">
        <v>96</v>
      </c>
      <c r="D19" s="24">
        <f t="shared" si="1"/>
        <v>82</v>
      </c>
      <c r="E19" s="25">
        <f t="shared" si="2"/>
        <v>0.85416666666666663</v>
      </c>
      <c r="F19" s="23">
        <v>11</v>
      </c>
      <c r="G19" s="25">
        <f t="shared" si="3"/>
        <v>0.13414634146341464</v>
      </c>
      <c r="H19" s="23">
        <v>33</v>
      </c>
      <c r="I19" s="25">
        <f t="shared" si="4"/>
        <v>0.40243902439024393</v>
      </c>
      <c r="J19" s="23">
        <v>27</v>
      </c>
      <c r="K19" s="25">
        <f t="shared" si="5"/>
        <v>0.32926829268292684</v>
      </c>
      <c r="L19" s="23">
        <v>11</v>
      </c>
      <c r="M19" s="25">
        <f t="shared" si="6"/>
        <v>0.13414634146341464</v>
      </c>
      <c r="N19" s="26">
        <f t="shared" si="7"/>
        <v>0.86585365853658536</v>
      </c>
      <c r="O19" s="3">
        <f t="shared" si="8"/>
        <v>0.53658536585365857</v>
      </c>
      <c r="P19" s="4">
        <f t="shared" si="9"/>
        <v>3.5365853658536586</v>
      </c>
      <c r="Q19" s="5">
        <f t="shared" si="0"/>
        <v>0.53170731707317076</v>
      </c>
    </row>
    <row r="20" spans="1:17" ht="15.75" x14ac:dyDescent="0.25">
      <c r="A20" s="20">
        <v>12</v>
      </c>
      <c r="B20" s="47" t="s">
        <v>113</v>
      </c>
      <c r="C20" s="23">
        <v>59</v>
      </c>
      <c r="D20" s="24">
        <f t="shared" si="1"/>
        <v>50</v>
      </c>
      <c r="E20" s="25">
        <f t="shared" si="2"/>
        <v>0.84745762711864403</v>
      </c>
      <c r="F20" s="23">
        <v>8</v>
      </c>
      <c r="G20" s="25">
        <f t="shared" si="3"/>
        <v>0.16</v>
      </c>
      <c r="H20" s="23">
        <v>20</v>
      </c>
      <c r="I20" s="25">
        <f t="shared" si="4"/>
        <v>0.4</v>
      </c>
      <c r="J20" s="23">
        <v>17</v>
      </c>
      <c r="K20" s="25">
        <f t="shared" si="5"/>
        <v>0.34</v>
      </c>
      <c r="L20" s="23">
        <v>5</v>
      </c>
      <c r="M20" s="25">
        <f t="shared" si="6"/>
        <v>0.1</v>
      </c>
      <c r="N20" s="26">
        <f t="shared" si="7"/>
        <v>0.9</v>
      </c>
      <c r="O20" s="3">
        <f t="shared" si="8"/>
        <v>0.56000000000000005</v>
      </c>
      <c r="P20" s="4">
        <f t="shared" si="9"/>
        <v>3.62</v>
      </c>
      <c r="Q20" s="5">
        <f t="shared" si="0"/>
        <v>0.5544</v>
      </c>
    </row>
    <row r="21" spans="1:17" ht="15.75" x14ac:dyDescent="0.25">
      <c r="A21" s="20">
        <v>13</v>
      </c>
      <c r="B21" s="47" t="s">
        <v>114</v>
      </c>
      <c r="C21" s="23">
        <v>80</v>
      </c>
      <c r="D21" s="24">
        <f t="shared" si="1"/>
        <v>76</v>
      </c>
      <c r="E21" s="25">
        <f t="shared" si="2"/>
        <v>0.95</v>
      </c>
      <c r="F21" s="23">
        <v>17</v>
      </c>
      <c r="G21" s="25">
        <f t="shared" si="3"/>
        <v>0.22368421052631579</v>
      </c>
      <c r="H21" s="23">
        <v>18</v>
      </c>
      <c r="I21" s="25">
        <f t="shared" si="4"/>
        <v>0.23684210526315788</v>
      </c>
      <c r="J21" s="23">
        <v>39</v>
      </c>
      <c r="K21" s="25">
        <f t="shared" si="5"/>
        <v>0.51315789473684215</v>
      </c>
      <c r="L21" s="23">
        <v>2</v>
      </c>
      <c r="M21" s="25">
        <f t="shared" si="6"/>
        <v>2.6315789473684209E-2</v>
      </c>
      <c r="N21" s="26">
        <f t="shared" si="7"/>
        <v>0.97368421052631582</v>
      </c>
      <c r="O21" s="3">
        <f t="shared" si="8"/>
        <v>0.46052631578947367</v>
      </c>
      <c r="P21" s="4">
        <f t="shared" si="9"/>
        <v>3.6578947368421053</v>
      </c>
      <c r="Q21" s="5">
        <f t="shared" si="0"/>
        <v>0.5642105263157895</v>
      </c>
    </row>
    <row r="22" spans="1:17" ht="31.5" x14ac:dyDescent="0.25">
      <c r="A22" s="20">
        <v>14</v>
      </c>
      <c r="B22" s="47" t="s">
        <v>115</v>
      </c>
      <c r="C22" s="23">
        <v>56</v>
      </c>
      <c r="D22" s="24">
        <f t="shared" si="1"/>
        <v>48</v>
      </c>
      <c r="E22" s="25">
        <f t="shared" si="2"/>
        <v>0.8571428571428571</v>
      </c>
      <c r="F22" s="23">
        <v>0</v>
      </c>
      <c r="G22" s="25">
        <f t="shared" si="3"/>
        <v>0</v>
      </c>
      <c r="H22" s="23">
        <v>11</v>
      </c>
      <c r="I22" s="25">
        <f t="shared" si="4"/>
        <v>0.22916666666666666</v>
      </c>
      <c r="J22" s="23">
        <v>30</v>
      </c>
      <c r="K22" s="25">
        <f t="shared" si="5"/>
        <v>0.625</v>
      </c>
      <c r="L22" s="23">
        <v>7</v>
      </c>
      <c r="M22" s="25">
        <f t="shared" si="6"/>
        <v>0.14583333333333334</v>
      </c>
      <c r="N22" s="26">
        <f t="shared" si="7"/>
        <v>0.85416666666666663</v>
      </c>
      <c r="O22" s="3">
        <f t="shared" si="8"/>
        <v>0.22916666666666666</v>
      </c>
      <c r="P22" s="4">
        <f t="shared" si="9"/>
        <v>3.0833333333333335</v>
      </c>
      <c r="Q22" s="5">
        <f t="shared" si="0"/>
        <v>0.39500000000000002</v>
      </c>
    </row>
    <row r="23" spans="1:17" ht="16.5" thickBot="1" x14ac:dyDescent="0.3">
      <c r="A23" s="20">
        <v>15</v>
      </c>
      <c r="B23" s="52" t="s">
        <v>116</v>
      </c>
      <c r="C23" s="28">
        <v>121</v>
      </c>
      <c r="D23" s="29">
        <f t="shared" si="1"/>
        <v>117</v>
      </c>
      <c r="E23" s="30">
        <f t="shared" si="2"/>
        <v>0.96694214876033058</v>
      </c>
      <c r="F23" s="28">
        <v>25</v>
      </c>
      <c r="G23" s="30">
        <f t="shared" si="3"/>
        <v>0.21367521367521367</v>
      </c>
      <c r="H23" s="28">
        <v>46</v>
      </c>
      <c r="I23" s="30">
        <f t="shared" si="4"/>
        <v>0.39316239316239315</v>
      </c>
      <c r="J23" s="28">
        <v>33</v>
      </c>
      <c r="K23" s="30">
        <f t="shared" si="5"/>
        <v>0.28205128205128205</v>
      </c>
      <c r="L23" s="28">
        <v>13</v>
      </c>
      <c r="M23" s="30">
        <f t="shared" si="6"/>
        <v>0.1111111111111111</v>
      </c>
      <c r="N23" s="31">
        <f t="shared" si="7"/>
        <v>0.88888888888888884</v>
      </c>
      <c r="O23" s="10">
        <f t="shared" si="8"/>
        <v>0.60683760683760679</v>
      </c>
      <c r="P23" s="11">
        <f t="shared" si="9"/>
        <v>3.7094017094017095</v>
      </c>
      <c r="Q23" s="12">
        <f t="shared" si="0"/>
        <v>0.58461538461538454</v>
      </c>
    </row>
    <row r="24" spans="1:17" ht="16.5" thickBot="1" x14ac:dyDescent="0.3">
      <c r="A24" s="57"/>
      <c r="B24" s="32" t="s">
        <v>9</v>
      </c>
      <c r="C24" s="33">
        <f>SUM(C9:C23)</f>
        <v>1370</v>
      </c>
      <c r="D24" s="33">
        <f>SUM(D9:D23)</f>
        <v>1250</v>
      </c>
      <c r="E24" s="34">
        <f t="shared" si="2"/>
        <v>0.91240875912408759</v>
      </c>
      <c r="F24" s="33">
        <f>SUM(F9:F23)</f>
        <v>246</v>
      </c>
      <c r="G24" s="35">
        <f t="shared" si="3"/>
        <v>0.1968</v>
      </c>
      <c r="H24" s="33">
        <f>SUM(H9:H23)</f>
        <v>402</v>
      </c>
      <c r="I24" s="35">
        <f t="shared" si="4"/>
        <v>0.3216</v>
      </c>
      <c r="J24" s="33">
        <f>SUM(J9:J23)</f>
        <v>478</v>
      </c>
      <c r="K24" s="35">
        <f t="shared" si="5"/>
        <v>0.38240000000000002</v>
      </c>
      <c r="L24" s="33">
        <f>SUM(L9:L23)</f>
        <v>124</v>
      </c>
      <c r="M24" s="35">
        <f t="shared" si="6"/>
        <v>9.9199999999999997E-2</v>
      </c>
      <c r="N24" s="36">
        <f t="shared" si="7"/>
        <v>0.90080000000000005</v>
      </c>
      <c r="O24" s="16">
        <f t="shared" si="8"/>
        <v>0.51839999999999997</v>
      </c>
      <c r="P24" s="17">
        <f t="shared" si="9"/>
        <v>3.6160000000000001</v>
      </c>
      <c r="Q24" s="18">
        <f>(F24*1+H24*0.64+J24*0.36+L24*0.16)/D24</f>
        <v>0.55615999999999999</v>
      </c>
    </row>
    <row r="25" spans="1:17" ht="15.75" x14ac:dyDescent="0.25">
      <c r="A25" s="20"/>
      <c r="B25" s="58" t="s">
        <v>15</v>
      </c>
      <c r="C25" s="59"/>
      <c r="D25" s="59"/>
      <c r="E25" s="60"/>
      <c r="F25" s="59"/>
      <c r="G25" s="61"/>
      <c r="H25" s="59"/>
      <c r="I25" s="61"/>
      <c r="J25" s="59"/>
      <c r="K25" s="61"/>
      <c r="L25" s="59"/>
      <c r="M25" s="61"/>
      <c r="N25" s="62"/>
      <c r="O25" s="63"/>
      <c r="P25" s="64"/>
      <c r="Q25" s="65"/>
    </row>
    <row r="26" spans="1:17" ht="31.5" x14ac:dyDescent="0.25">
      <c r="A26" s="20">
        <v>16</v>
      </c>
      <c r="B26" s="47" t="s">
        <v>117</v>
      </c>
      <c r="C26" s="23">
        <v>55</v>
      </c>
      <c r="D26" s="24">
        <f>F26+H26+J26+L26</f>
        <v>47</v>
      </c>
      <c r="E26" s="25">
        <f>D26/C26</f>
        <v>0.8545454545454545</v>
      </c>
      <c r="F26" s="23">
        <v>6</v>
      </c>
      <c r="G26" s="25">
        <f>F26/D26</f>
        <v>0.1276595744680851</v>
      </c>
      <c r="H26" s="23">
        <v>25</v>
      </c>
      <c r="I26" s="25">
        <f>H26/D26</f>
        <v>0.53191489361702127</v>
      </c>
      <c r="J26" s="23">
        <v>10</v>
      </c>
      <c r="K26" s="25">
        <f>J26/D26</f>
        <v>0.21276595744680851</v>
      </c>
      <c r="L26" s="23">
        <v>6</v>
      </c>
      <c r="M26" s="25">
        <f>L26/D26</f>
        <v>0.1276595744680851</v>
      </c>
      <c r="N26" s="26">
        <f>(F26+H26+J26)/D26</f>
        <v>0.87234042553191493</v>
      </c>
      <c r="O26" s="3">
        <f>(F26+H26)/D26</f>
        <v>0.65957446808510634</v>
      </c>
      <c r="P26" s="4">
        <f>(5*F26+4*H26+3*J26+2*L26)/D26</f>
        <v>3.6595744680851063</v>
      </c>
      <c r="Q26" s="5">
        <f t="shared" ref="Q26:Q27" si="10">(F26*1+H26*0.64+J26*0.36+L26*0.16)/D26</f>
        <v>0.5651063829787234</v>
      </c>
    </row>
    <row r="27" spans="1:17" ht="16.5" thickBot="1" x14ac:dyDescent="0.3">
      <c r="A27" s="20">
        <v>17</v>
      </c>
      <c r="B27" s="52" t="s">
        <v>118</v>
      </c>
      <c r="C27" s="37">
        <v>58</v>
      </c>
      <c r="D27" s="29">
        <f t="shared" ref="D27" si="11">F27+H27+J27+L27</f>
        <v>48</v>
      </c>
      <c r="E27" s="30">
        <f t="shared" ref="E27:E28" si="12">D27/C27</f>
        <v>0.82758620689655171</v>
      </c>
      <c r="F27" s="28">
        <v>4</v>
      </c>
      <c r="G27" s="30">
        <f t="shared" ref="G27:G28" si="13">F27/D27</f>
        <v>8.3333333333333329E-2</v>
      </c>
      <c r="H27" s="28">
        <v>21</v>
      </c>
      <c r="I27" s="30">
        <f t="shared" ref="I27:I28" si="14">H27/D27</f>
        <v>0.4375</v>
      </c>
      <c r="J27" s="28">
        <v>21</v>
      </c>
      <c r="K27" s="30">
        <f t="shared" ref="K27:K28" si="15">J27/D27</f>
        <v>0.4375</v>
      </c>
      <c r="L27" s="28">
        <v>2</v>
      </c>
      <c r="M27" s="30">
        <f t="shared" ref="M27:M28" si="16">L27/D27</f>
        <v>4.1666666666666664E-2</v>
      </c>
      <c r="N27" s="31">
        <f t="shared" ref="N27:N28" si="17">(F27+H27+J27)/D27</f>
        <v>0.95833333333333337</v>
      </c>
      <c r="O27" s="10">
        <f t="shared" ref="O27:O28" si="18">(F27+H27)/D27</f>
        <v>0.52083333333333337</v>
      </c>
      <c r="P27" s="11">
        <f t="shared" ref="P27:P28" si="19">(5*F27+4*H27+3*J27+2*L27)/D27</f>
        <v>3.5625</v>
      </c>
      <c r="Q27" s="12">
        <f t="shared" si="10"/>
        <v>0.52749999999999997</v>
      </c>
    </row>
    <row r="28" spans="1:17" ht="16.5" thickBot="1" x14ac:dyDescent="0.3">
      <c r="A28" s="57"/>
      <c r="B28" s="32" t="s">
        <v>9</v>
      </c>
      <c r="C28" s="33">
        <f>SUM(C26:C27)</f>
        <v>113</v>
      </c>
      <c r="D28" s="38">
        <f>SUM(D26:D27)</f>
        <v>95</v>
      </c>
      <c r="E28" s="34">
        <f t="shared" si="12"/>
        <v>0.84070796460176989</v>
      </c>
      <c r="F28" s="38">
        <f>SUM(F26:F27)</f>
        <v>10</v>
      </c>
      <c r="G28" s="35">
        <f t="shared" si="13"/>
        <v>0.10526315789473684</v>
      </c>
      <c r="H28" s="38">
        <f>SUM(H26:H27)</f>
        <v>46</v>
      </c>
      <c r="I28" s="35">
        <f t="shared" si="14"/>
        <v>0.48421052631578948</v>
      </c>
      <c r="J28" s="38">
        <f>SUM(J26:J27)</f>
        <v>31</v>
      </c>
      <c r="K28" s="35">
        <f t="shared" si="15"/>
        <v>0.32631578947368423</v>
      </c>
      <c r="L28" s="38">
        <f>SUM(L26:L27)</f>
        <v>8</v>
      </c>
      <c r="M28" s="35">
        <f t="shared" si="16"/>
        <v>8.4210526315789472E-2</v>
      </c>
      <c r="N28" s="36">
        <f t="shared" si="17"/>
        <v>0.91578947368421049</v>
      </c>
      <c r="O28" s="16">
        <f t="shared" si="18"/>
        <v>0.58947368421052626</v>
      </c>
      <c r="P28" s="17">
        <f t="shared" si="19"/>
        <v>3.6105263157894738</v>
      </c>
      <c r="Q28" s="18">
        <f>(F28*1+H28*0.64+J28*0.36+L28*0.16)/D28</f>
        <v>0.54610526315789465</v>
      </c>
    </row>
    <row r="29" spans="1:17" ht="15.75" x14ac:dyDescent="0.25">
      <c r="A29" s="20"/>
      <c r="B29" s="66" t="s">
        <v>13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21"/>
      <c r="P29" s="21"/>
      <c r="Q29" s="21"/>
    </row>
    <row r="30" spans="1:17" ht="15.75" x14ac:dyDescent="0.25">
      <c r="A30" s="20">
        <v>18</v>
      </c>
      <c r="B30" s="39" t="s">
        <v>119</v>
      </c>
      <c r="C30" s="23">
        <v>41</v>
      </c>
      <c r="D30" s="24">
        <f>F30+H30+J30+L30</f>
        <v>36</v>
      </c>
      <c r="E30" s="25">
        <f>D30/C30</f>
        <v>0.87804878048780488</v>
      </c>
      <c r="F30" s="23">
        <v>16</v>
      </c>
      <c r="G30" s="25">
        <f>F30/D30</f>
        <v>0.44444444444444442</v>
      </c>
      <c r="H30" s="23">
        <v>12</v>
      </c>
      <c r="I30" s="25">
        <f>H30/D30</f>
        <v>0.33333333333333331</v>
      </c>
      <c r="J30" s="23">
        <v>8</v>
      </c>
      <c r="K30" s="25">
        <f>J30/D30</f>
        <v>0.22222222222222221</v>
      </c>
      <c r="L30" s="23"/>
      <c r="M30" s="25">
        <f>L30/D30</f>
        <v>0</v>
      </c>
      <c r="N30" s="26">
        <f>(F30+H30+J30)/D30</f>
        <v>1</v>
      </c>
      <c r="O30" s="3">
        <f>(F30+H30)/D30</f>
        <v>0.77777777777777779</v>
      </c>
      <c r="P30" s="4">
        <f>(5*F30+4*H30+3*J30+2*L30)/D30</f>
        <v>4.2222222222222223</v>
      </c>
      <c r="Q30" s="5">
        <f t="shared" ref="Q30:Q45" si="20">(F30*1+H30*0.64+J30*0.36+L30*0.16)/D30</f>
        <v>0.73777777777777775</v>
      </c>
    </row>
    <row r="31" spans="1:17" ht="15.75" x14ac:dyDescent="0.25">
      <c r="A31" s="20">
        <v>19</v>
      </c>
      <c r="B31" s="39" t="s">
        <v>120</v>
      </c>
      <c r="C31" s="23">
        <v>56</v>
      </c>
      <c r="D31" s="24">
        <f t="shared" ref="D31:D45" si="21">F31+H31+J31+L31</f>
        <v>48</v>
      </c>
      <c r="E31" s="25">
        <f t="shared" ref="E31:E46" si="22">D31/C31</f>
        <v>0.8571428571428571</v>
      </c>
      <c r="F31" s="23">
        <v>19</v>
      </c>
      <c r="G31" s="25">
        <f t="shared" ref="G31:G46" si="23">F31/D31</f>
        <v>0.39583333333333331</v>
      </c>
      <c r="H31" s="23">
        <v>15</v>
      </c>
      <c r="I31" s="25">
        <f t="shared" ref="I31:I46" si="24">H31/D31</f>
        <v>0.3125</v>
      </c>
      <c r="J31" s="23">
        <v>14</v>
      </c>
      <c r="K31" s="25">
        <f t="shared" ref="K31:K46" si="25">J31/D31</f>
        <v>0.29166666666666669</v>
      </c>
      <c r="L31" s="23"/>
      <c r="M31" s="25">
        <f t="shared" ref="M31:M46" si="26">L31/D31</f>
        <v>0</v>
      </c>
      <c r="N31" s="26">
        <f t="shared" ref="N31:N46" si="27">(F31+H31+J31)/D31</f>
        <v>1</v>
      </c>
      <c r="O31" s="3">
        <f t="shared" ref="O31:O46" si="28">(F31+H31)/D31</f>
        <v>0.70833333333333337</v>
      </c>
      <c r="P31" s="4">
        <f t="shared" ref="P31:P46" si="29">(5*F31+4*H31+3*J31+2*L31)/D31</f>
        <v>4.104166666666667</v>
      </c>
      <c r="Q31" s="5">
        <f t="shared" si="20"/>
        <v>0.70083333333333331</v>
      </c>
    </row>
    <row r="32" spans="1:17" ht="31.5" x14ac:dyDescent="0.25">
      <c r="A32" s="20">
        <v>20</v>
      </c>
      <c r="B32" s="53" t="s">
        <v>121</v>
      </c>
      <c r="C32" s="23">
        <v>16</v>
      </c>
      <c r="D32" s="24">
        <f t="shared" si="21"/>
        <v>15</v>
      </c>
      <c r="E32" s="25">
        <f t="shared" si="22"/>
        <v>0.9375</v>
      </c>
      <c r="F32" s="23">
        <v>3</v>
      </c>
      <c r="G32" s="25">
        <f t="shared" si="23"/>
        <v>0.2</v>
      </c>
      <c r="H32" s="23">
        <v>6</v>
      </c>
      <c r="I32" s="25">
        <f t="shared" si="24"/>
        <v>0.4</v>
      </c>
      <c r="J32" s="23">
        <v>6</v>
      </c>
      <c r="K32" s="25">
        <f t="shared" si="25"/>
        <v>0.4</v>
      </c>
      <c r="L32" s="23"/>
      <c r="M32" s="25">
        <f t="shared" si="26"/>
        <v>0</v>
      </c>
      <c r="N32" s="26">
        <f t="shared" si="27"/>
        <v>1</v>
      </c>
      <c r="O32" s="3">
        <f t="shared" si="28"/>
        <v>0.6</v>
      </c>
      <c r="P32" s="4">
        <f t="shared" si="29"/>
        <v>3.8</v>
      </c>
      <c r="Q32" s="5">
        <f t="shared" si="20"/>
        <v>0.6</v>
      </c>
    </row>
    <row r="33" spans="1:17" ht="15.75" x14ac:dyDescent="0.25">
      <c r="A33" s="20">
        <v>21</v>
      </c>
      <c r="B33" s="39" t="s">
        <v>122</v>
      </c>
      <c r="C33" s="23">
        <v>69</v>
      </c>
      <c r="D33" s="24">
        <f t="shared" si="21"/>
        <v>62</v>
      </c>
      <c r="E33" s="25">
        <f t="shared" si="22"/>
        <v>0.89855072463768115</v>
      </c>
      <c r="F33" s="23">
        <v>11</v>
      </c>
      <c r="G33" s="25">
        <f t="shared" si="23"/>
        <v>0.17741935483870969</v>
      </c>
      <c r="H33" s="23">
        <v>22</v>
      </c>
      <c r="I33" s="25">
        <f t="shared" si="24"/>
        <v>0.35483870967741937</v>
      </c>
      <c r="J33" s="23">
        <v>25</v>
      </c>
      <c r="K33" s="25">
        <f t="shared" si="25"/>
        <v>0.40322580645161288</v>
      </c>
      <c r="L33" s="23">
        <v>4</v>
      </c>
      <c r="M33" s="25">
        <f t="shared" si="26"/>
        <v>6.4516129032258063E-2</v>
      </c>
      <c r="N33" s="26">
        <f t="shared" si="27"/>
        <v>0.93548387096774188</v>
      </c>
      <c r="O33" s="3">
        <f t="shared" si="28"/>
        <v>0.532258064516129</v>
      </c>
      <c r="P33" s="4">
        <f t="shared" si="29"/>
        <v>3.6451612903225805</v>
      </c>
      <c r="Q33" s="5">
        <f t="shared" si="20"/>
        <v>0.55999999999999994</v>
      </c>
    </row>
    <row r="34" spans="1:17" ht="15.75" x14ac:dyDescent="0.25">
      <c r="A34" s="20">
        <v>22</v>
      </c>
      <c r="B34" s="39" t="s">
        <v>124</v>
      </c>
      <c r="C34" s="23">
        <v>20</v>
      </c>
      <c r="D34" s="24">
        <f t="shared" si="21"/>
        <v>18</v>
      </c>
      <c r="E34" s="25">
        <f t="shared" si="22"/>
        <v>0.9</v>
      </c>
      <c r="F34" s="23">
        <v>4</v>
      </c>
      <c r="G34" s="25">
        <f t="shared" si="23"/>
        <v>0.22222222222222221</v>
      </c>
      <c r="H34" s="23">
        <v>6</v>
      </c>
      <c r="I34" s="25">
        <f t="shared" si="24"/>
        <v>0.33333333333333331</v>
      </c>
      <c r="J34" s="23">
        <v>7</v>
      </c>
      <c r="K34" s="25">
        <f t="shared" si="25"/>
        <v>0.3888888888888889</v>
      </c>
      <c r="L34" s="23">
        <v>1</v>
      </c>
      <c r="M34" s="25">
        <f t="shared" si="26"/>
        <v>5.5555555555555552E-2</v>
      </c>
      <c r="N34" s="26">
        <f t="shared" si="27"/>
        <v>0.94444444444444442</v>
      </c>
      <c r="O34" s="3">
        <f t="shared" si="28"/>
        <v>0.55555555555555558</v>
      </c>
      <c r="P34" s="4">
        <f t="shared" si="29"/>
        <v>3.7222222222222223</v>
      </c>
      <c r="Q34" s="5">
        <f t="shared" si="20"/>
        <v>0.58444444444444443</v>
      </c>
    </row>
    <row r="35" spans="1:17" ht="15.75" x14ac:dyDescent="0.25">
      <c r="A35" s="20">
        <v>23</v>
      </c>
      <c r="B35" s="39" t="s">
        <v>125</v>
      </c>
      <c r="C35" s="23">
        <v>21</v>
      </c>
      <c r="D35" s="24">
        <f t="shared" si="21"/>
        <v>19</v>
      </c>
      <c r="E35" s="25">
        <f t="shared" si="22"/>
        <v>0.90476190476190477</v>
      </c>
      <c r="F35" s="23">
        <v>3</v>
      </c>
      <c r="G35" s="25">
        <f t="shared" si="23"/>
        <v>0.15789473684210525</v>
      </c>
      <c r="H35" s="23">
        <v>4</v>
      </c>
      <c r="I35" s="25">
        <f t="shared" si="24"/>
        <v>0.21052631578947367</v>
      </c>
      <c r="J35" s="23">
        <v>9</v>
      </c>
      <c r="K35" s="25">
        <f t="shared" si="25"/>
        <v>0.47368421052631576</v>
      </c>
      <c r="L35" s="23">
        <v>3</v>
      </c>
      <c r="M35" s="25">
        <f t="shared" si="26"/>
        <v>0.15789473684210525</v>
      </c>
      <c r="N35" s="26">
        <f t="shared" si="27"/>
        <v>0.84210526315789469</v>
      </c>
      <c r="O35" s="3">
        <f t="shared" si="28"/>
        <v>0.36842105263157893</v>
      </c>
      <c r="P35" s="4">
        <f t="shared" si="29"/>
        <v>3.3684210526315788</v>
      </c>
      <c r="Q35" s="5">
        <f t="shared" si="20"/>
        <v>0.48842105263157903</v>
      </c>
    </row>
    <row r="36" spans="1:17" ht="15.75" x14ac:dyDescent="0.25">
      <c r="A36" s="20">
        <v>24</v>
      </c>
      <c r="B36" s="39" t="s">
        <v>126</v>
      </c>
      <c r="C36" s="23">
        <v>14</v>
      </c>
      <c r="D36" s="24">
        <f t="shared" si="21"/>
        <v>11</v>
      </c>
      <c r="E36" s="25">
        <f t="shared" si="22"/>
        <v>0.7857142857142857</v>
      </c>
      <c r="F36" s="23">
        <v>0</v>
      </c>
      <c r="G36" s="25">
        <f t="shared" si="23"/>
        <v>0</v>
      </c>
      <c r="H36" s="23">
        <v>7</v>
      </c>
      <c r="I36" s="25">
        <f t="shared" si="24"/>
        <v>0.63636363636363635</v>
      </c>
      <c r="J36" s="23">
        <v>3</v>
      </c>
      <c r="K36" s="25">
        <f t="shared" si="25"/>
        <v>0.27272727272727271</v>
      </c>
      <c r="L36" s="23">
        <v>1</v>
      </c>
      <c r="M36" s="25">
        <f t="shared" si="26"/>
        <v>9.0909090909090912E-2</v>
      </c>
      <c r="N36" s="26">
        <f t="shared" si="27"/>
        <v>0.90909090909090906</v>
      </c>
      <c r="O36" s="3">
        <f t="shared" si="28"/>
        <v>0.63636363636363635</v>
      </c>
      <c r="P36" s="4">
        <f t="shared" si="29"/>
        <v>3.5454545454545454</v>
      </c>
      <c r="Q36" s="5">
        <f t="shared" si="20"/>
        <v>0.52</v>
      </c>
    </row>
    <row r="37" spans="1:17" ht="15.75" x14ac:dyDescent="0.25">
      <c r="A37" s="20">
        <v>25</v>
      </c>
      <c r="B37" s="39" t="s">
        <v>123</v>
      </c>
      <c r="C37" s="23">
        <v>70</v>
      </c>
      <c r="D37" s="24">
        <f t="shared" si="21"/>
        <v>62</v>
      </c>
      <c r="E37" s="25">
        <f t="shared" si="22"/>
        <v>0.88571428571428568</v>
      </c>
      <c r="F37" s="23">
        <v>2</v>
      </c>
      <c r="G37" s="25">
        <f t="shared" si="23"/>
        <v>3.2258064516129031E-2</v>
      </c>
      <c r="H37" s="23">
        <v>11</v>
      </c>
      <c r="I37" s="25">
        <f t="shared" si="24"/>
        <v>0.17741935483870969</v>
      </c>
      <c r="J37" s="23">
        <v>35</v>
      </c>
      <c r="K37" s="25">
        <f t="shared" si="25"/>
        <v>0.56451612903225812</v>
      </c>
      <c r="L37" s="23">
        <v>14</v>
      </c>
      <c r="M37" s="25">
        <f t="shared" si="26"/>
        <v>0.22580645161290322</v>
      </c>
      <c r="N37" s="26">
        <f t="shared" si="27"/>
        <v>0.77419354838709675</v>
      </c>
      <c r="O37" s="3">
        <f t="shared" si="28"/>
        <v>0.20967741935483872</v>
      </c>
      <c r="P37" s="4">
        <f t="shared" si="29"/>
        <v>3.0161290322580645</v>
      </c>
      <c r="Q37" s="5">
        <f t="shared" si="20"/>
        <v>0.38516129032258067</v>
      </c>
    </row>
    <row r="38" spans="1:17" ht="15.75" x14ac:dyDescent="0.25">
      <c r="A38" s="20">
        <v>26</v>
      </c>
      <c r="B38" s="39" t="s">
        <v>127</v>
      </c>
      <c r="C38" s="23">
        <v>57</v>
      </c>
      <c r="D38" s="24">
        <f t="shared" si="21"/>
        <v>48</v>
      </c>
      <c r="E38" s="25">
        <f t="shared" si="22"/>
        <v>0.84210526315789469</v>
      </c>
      <c r="F38" s="23">
        <v>11</v>
      </c>
      <c r="G38" s="25">
        <f t="shared" si="23"/>
        <v>0.22916666666666666</v>
      </c>
      <c r="H38" s="23">
        <v>18</v>
      </c>
      <c r="I38" s="25">
        <f t="shared" si="24"/>
        <v>0.375</v>
      </c>
      <c r="J38" s="23">
        <v>18</v>
      </c>
      <c r="K38" s="25">
        <f t="shared" si="25"/>
        <v>0.375</v>
      </c>
      <c r="L38" s="23">
        <v>1</v>
      </c>
      <c r="M38" s="25">
        <f t="shared" si="26"/>
        <v>2.0833333333333332E-2</v>
      </c>
      <c r="N38" s="26">
        <f t="shared" si="27"/>
        <v>0.97916666666666663</v>
      </c>
      <c r="O38" s="3">
        <f t="shared" si="28"/>
        <v>0.60416666666666663</v>
      </c>
      <c r="P38" s="4">
        <f t="shared" si="29"/>
        <v>3.8125</v>
      </c>
      <c r="Q38" s="5">
        <f t="shared" si="20"/>
        <v>0.60750000000000004</v>
      </c>
    </row>
    <row r="39" spans="1:17" ht="15.75" x14ac:dyDescent="0.25">
      <c r="A39" s="20">
        <v>27</v>
      </c>
      <c r="B39" s="39" t="s">
        <v>128</v>
      </c>
      <c r="C39" s="23">
        <v>8</v>
      </c>
      <c r="D39" s="24">
        <f t="shared" si="21"/>
        <v>6</v>
      </c>
      <c r="E39" s="25">
        <f t="shared" si="22"/>
        <v>0.75</v>
      </c>
      <c r="F39" s="23">
        <v>2</v>
      </c>
      <c r="G39" s="25">
        <f t="shared" si="23"/>
        <v>0.33333333333333331</v>
      </c>
      <c r="H39" s="23">
        <v>1</v>
      </c>
      <c r="I39" s="25">
        <f t="shared" si="24"/>
        <v>0.16666666666666666</v>
      </c>
      <c r="J39" s="23">
        <v>1</v>
      </c>
      <c r="K39" s="25">
        <f t="shared" si="25"/>
        <v>0.16666666666666666</v>
      </c>
      <c r="L39" s="23">
        <v>2</v>
      </c>
      <c r="M39" s="25">
        <f t="shared" si="26"/>
        <v>0.33333333333333331</v>
      </c>
      <c r="N39" s="26">
        <f t="shared" si="27"/>
        <v>0.66666666666666663</v>
      </c>
      <c r="O39" s="3">
        <f t="shared" si="28"/>
        <v>0.5</v>
      </c>
      <c r="P39" s="4">
        <f t="shared" si="29"/>
        <v>3.5</v>
      </c>
      <c r="Q39" s="5">
        <f t="shared" si="20"/>
        <v>0.55333333333333334</v>
      </c>
    </row>
    <row r="40" spans="1:17" ht="15.75" x14ac:dyDescent="0.25">
      <c r="A40" s="20">
        <v>28</v>
      </c>
      <c r="B40" s="39" t="s">
        <v>129</v>
      </c>
      <c r="C40" s="23">
        <v>65</v>
      </c>
      <c r="D40" s="24">
        <f t="shared" si="21"/>
        <v>61</v>
      </c>
      <c r="E40" s="25">
        <f t="shared" si="22"/>
        <v>0.93846153846153846</v>
      </c>
      <c r="F40" s="23">
        <v>8</v>
      </c>
      <c r="G40" s="25">
        <f t="shared" si="23"/>
        <v>0.13114754098360656</v>
      </c>
      <c r="H40" s="23">
        <v>6</v>
      </c>
      <c r="I40" s="25">
        <f t="shared" si="24"/>
        <v>9.8360655737704916E-2</v>
      </c>
      <c r="J40" s="23">
        <v>24</v>
      </c>
      <c r="K40" s="25">
        <f t="shared" si="25"/>
        <v>0.39344262295081966</v>
      </c>
      <c r="L40" s="23">
        <v>23</v>
      </c>
      <c r="M40" s="25">
        <f t="shared" si="26"/>
        <v>0.37704918032786883</v>
      </c>
      <c r="N40" s="26">
        <f t="shared" si="27"/>
        <v>0.62295081967213117</v>
      </c>
      <c r="O40" s="3">
        <f t="shared" si="28"/>
        <v>0.22950819672131148</v>
      </c>
      <c r="P40" s="4">
        <f t="shared" si="29"/>
        <v>2.9836065573770494</v>
      </c>
      <c r="Q40" s="5">
        <f t="shared" si="20"/>
        <v>0.39606557377049179</v>
      </c>
    </row>
    <row r="41" spans="1:17" ht="15.75" x14ac:dyDescent="0.25">
      <c r="A41" s="20">
        <v>29</v>
      </c>
      <c r="B41" s="39" t="s">
        <v>130</v>
      </c>
      <c r="C41" s="23">
        <v>49</v>
      </c>
      <c r="D41" s="24">
        <f t="shared" si="21"/>
        <v>46</v>
      </c>
      <c r="E41" s="25">
        <f t="shared" si="22"/>
        <v>0.93877551020408168</v>
      </c>
      <c r="F41" s="23">
        <v>7</v>
      </c>
      <c r="G41" s="25">
        <f t="shared" si="23"/>
        <v>0.15217391304347827</v>
      </c>
      <c r="H41" s="23">
        <v>10</v>
      </c>
      <c r="I41" s="25">
        <f t="shared" si="24"/>
        <v>0.21739130434782608</v>
      </c>
      <c r="J41" s="23">
        <v>26</v>
      </c>
      <c r="K41" s="25">
        <f t="shared" si="25"/>
        <v>0.56521739130434778</v>
      </c>
      <c r="L41" s="23">
        <v>3</v>
      </c>
      <c r="M41" s="25">
        <f t="shared" si="26"/>
        <v>6.5217391304347824E-2</v>
      </c>
      <c r="N41" s="26">
        <f t="shared" si="27"/>
        <v>0.93478260869565222</v>
      </c>
      <c r="O41" s="3">
        <f t="shared" si="28"/>
        <v>0.36956521739130432</v>
      </c>
      <c r="P41" s="4">
        <f t="shared" si="29"/>
        <v>3.4565217391304346</v>
      </c>
      <c r="Q41" s="5">
        <f t="shared" si="20"/>
        <v>0.50521739130434784</v>
      </c>
    </row>
    <row r="42" spans="1:17" ht="15.75" x14ac:dyDescent="0.25">
      <c r="A42" s="20">
        <v>30</v>
      </c>
      <c r="B42" s="39" t="s">
        <v>131</v>
      </c>
      <c r="C42" s="23">
        <v>14</v>
      </c>
      <c r="D42" s="24">
        <f t="shared" si="21"/>
        <v>10</v>
      </c>
      <c r="E42" s="25">
        <f t="shared" si="22"/>
        <v>0.7142857142857143</v>
      </c>
      <c r="F42" s="23">
        <v>0</v>
      </c>
      <c r="G42" s="25">
        <f t="shared" si="23"/>
        <v>0</v>
      </c>
      <c r="H42" s="23">
        <v>6</v>
      </c>
      <c r="I42" s="25">
        <f t="shared" si="24"/>
        <v>0.6</v>
      </c>
      <c r="J42" s="23">
        <v>4</v>
      </c>
      <c r="K42" s="25">
        <f t="shared" si="25"/>
        <v>0.4</v>
      </c>
      <c r="L42" s="23">
        <v>0</v>
      </c>
      <c r="M42" s="25">
        <f t="shared" si="26"/>
        <v>0</v>
      </c>
      <c r="N42" s="26">
        <f t="shared" si="27"/>
        <v>1</v>
      </c>
      <c r="O42" s="3">
        <f t="shared" si="28"/>
        <v>0.6</v>
      </c>
      <c r="P42" s="4">
        <f t="shared" si="29"/>
        <v>3.6</v>
      </c>
      <c r="Q42" s="5">
        <f t="shared" si="20"/>
        <v>0.52799999999999991</v>
      </c>
    </row>
    <row r="43" spans="1:17" ht="15.75" x14ac:dyDescent="0.25">
      <c r="A43" s="20">
        <v>31</v>
      </c>
      <c r="B43" s="39" t="s">
        <v>132</v>
      </c>
      <c r="C43" s="23">
        <v>50</v>
      </c>
      <c r="D43" s="24">
        <f t="shared" si="21"/>
        <v>41</v>
      </c>
      <c r="E43" s="25">
        <f t="shared" si="22"/>
        <v>0.82</v>
      </c>
      <c r="F43" s="23">
        <v>3</v>
      </c>
      <c r="G43" s="25">
        <f t="shared" si="23"/>
        <v>7.3170731707317069E-2</v>
      </c>
      <c r="H43" s="23">
        <v>6</v>
      </c>
      <c r="I43" s="25">
        <f t="shared" si="24"/>
        <v>0.14634146341463414</v>
      </c>
      <c r="J43" s="23">
        <v>18</v>
      </c>
      <c r="K43" s="25">
        <f t="shared" si="25"/>
        <v>0.43902439024390244</v>
      </c>
      <c r="L43" s="23">
        <v>14</v>
      </c>
      <c r="M43" s="25">
        <f t="shared" si="26"/>
        <v>0.34146341463414637</v>
      </c>
      <c r="N43" s="26">
        <f t="shared" si="27"/>
        <v>0.65853658536585369</v>
      </c>
      <c r="O43" s="3">
        <f t="shared" si="28"/>
        <v>0.21951219512195122</v>
      </c>
      <c r="P43" s="4">
        <f t="shared" si="29"/>
        <v>2.9512195121951219</v>
      </c>
      <c r="Q43" s="5">
        <f t="shared" si="20"/>
        <v>0.37951219512195122</v>
      </c>
    </row>
    <row r="44" spans="1:17" ht="15.75" x14ac:dyDescent="0.25">
      <c r="A44" s="20">
        <v>32</v>
      </c>
      <c r="B44" s="39" t="s">
        <v>133</v>
      </c>
      <c r="C44" s="23">
        <v>19</v>
      </c>
      <c r="D44" s="24">
        <f t="shared" si="21"/>
        <v>16</v>
      </c>
      <c r="E44" s="25">
        <f t="shared" si="22"/>
        <v>0.84210526315789469</v>
      </c>
      <c r="F44" s="23">
        <v>1</v>
      </c>
      <c r="G44" s="25">
        <f t="shared" si="23"/>
        <v>6.25E-2</v>
      </c>
      <c r="H44" s="23">
        <v>6</v>
      </c>
      <c r="I44" s="25">
        <f t="shared" si="24"/>
        <v>0.375</v>
      </c>
      <c r="J44" s="23">
        <v>6</v>
      </c>
      <c r="K44" s="25">
        <f t="shared" si="25"/>
        <v>0.375</v>
      </c>
      <c r="L44" s="23">
        <v>3</v>
      </c>
      <c r="M44" s="25">
        <f t="shared" si="26"/>
        <v>0.1875</v>
      </c>
      <c r="N44" s="26">
        <f t="shared" si="27"/>
        <v>0.8125</v>
      </c>
      <c r="O44" s="3">
        <f t="shared" si="28"/>
        <v>0.4375</v>
      </c>
      <c r="P44" s="4">
        <f t="shared" si="29"/>
        <v>3.3125</v>
      </c>
      <c r="Q44" s="5">
        <f t="shared" si="20"/>
        <v>0.46750000000000003</v>
      </c>
    </row>
    <row r="45" spans="1:17" ht="32.25" thickBot="1" x14ac:dyDescent="0.3">
      <c r="A45" s="20">
        <v>33</v>
      </c>
      <c r="B45" s="54" t="s">
        <v>134</v>
      </c>
      <c r="C45" s="28">
        <v>90</v>
      </c>
      <c r="D45" s="29">
        <f t="shared" si="21"/>
        <v>84</v>
      </c>
      <c r="E45" s="30">
        <f t="shared" si="22"/>
        <v>0.93333333333333335</v>
      </c>
      <c r="F45" s="28">
        <v>32</v>
      </c>
      <c r="G45" s="30">
        <f t="shared" si="23"/>
        <v>0.38095238095238093</v>
      </c>
      <c r="H45" s="28">
        <v>29</v>
      </c>
      <c r="I45" s="30">
        <f t="shared" si="24"/>
        <v>0.34523809523809523</v>
      </c>
      <c r="J45" s="28">
        <v>15</v>
      </c>
      <c r="K45" s="30">
        <f t="shared" si="25"/>
        <v>0.17857142857142858</v>
      </c>
      <c r="L45" s="28">
        <v>8</v>
      </c>
      <c r="M45" s="30">
        <f t="shared" si="26"/>
        <v>9.5238095238095233E-2</v>
      </c>
      <c r="N45" s="31">
        <f t="shared" si="27"/>
        <v>0.90476190476190477</v>
      </c>
      <c r="O45" s="10">
        <f t="shared" si="28"/>
        <v>0.72619047619047616</v>
      </c>
      <c r="P45" s="11">
        <f t="shared" si="29"/>
        <v>4.0119047619047619</v>
      </c>
      <c r="Q45" s="12">
        <f t="shared" si="20"/>
        <v>0.68142857142857149</v>
      </c>
    </row>
    <row r="46" spans="1:17" ht="16.5" thickBot="1" x14ac:dyDescent="0.3">
      <c r="A46" s="57"/>
      <c r="B46" s="32" t="s">
        <v>9</v>
      </c>
      <c r="C46" s="33">
        <f>SUM(C30:C45)</f>
        <v>659</v>
      </c>
      <c r="D46" s="33">
        <f>SUM(D30:D45)</f>
        <v>583</v>
      </c>
      <c r="E46" s="34">
        <f t="shared" si="22"/>
        <v>0.88467374810318666</v>
      </c>
      <c r="F46" s="33">
        <f>SUM(F30:F45)</f>
        <v>122</v>
      </c>
      <c r="G46" s="35">
        <f t="shared" si="23"/>
        <v>0.20926243567753003</v>
      </c>
      <c r="H46" s="33">
        <f>SUM(H30:H45)</f>
        <v>165</v>
      </c>
      <c r="I46" s="35">
        <f t="shared" si="24"/>
        <v>0.28301886792452829</v>
      </c>
      <c r="J46" s="33">
        <f>SUM(J30:J45)</f>
        <v>219</v>
      </c>
      <c r="K46" s="35">
        <f t="shared" si="25"/>
        <v>0.37564322469982847</v>
      </c>
      <c r="L46" s="33">
        <f>SUM(L30:L45)</f>
        <v>77</v>
      </c>
      <c r="M46" s="35">
        <f t="shared" si="26"/>
        <v>0.13207547169811321</v>
      </c>
      <c r="N46" s="36">
        <f t="shared" si="27"/>
        <v>0.86792452830188682</v>
      </c>
      <c r="O46" s="16">
        <f t="shared" si="28"/>
        <v>0.4922813036020583</v>
      </c>
      <c r="P46" s="17">
        <f t="shared" si="29"/>
        <v>3.5694682675814753</v>
      </c>
      <c r="Q46" s="18">
        <f>(F46*1+H46*0.64+J46*0.36+L46*0.16)/D46</f>
        <v>0.54675814751286456</v>
      </c>
    </row>
    <row r="47" spans="1:17" ht="15.75" x14ac:dyDescent="0.25">
      <c r="A47" s="20"/>
      <c r="B47" s="67" t="s">
        <v>42</v>
      </c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21"/>
      <c r="P47" s="21"/>
      <c r="Q47" s="21"/>
    </row>
    <row r="48" spans="1:17" ht="15.75" x14ac:dyDescent="0.25">
      <c r="A48" s="20">
        <v>34</v>
      </c>
      <c r="B48" s="22" t="s">
        <v>16</v>
      </c>
      <c r="C48" s="23">
        <v>50</v>
      </c>
      <c r="D48" s="24">
        <f>F48+H48+J48+L48</f>
        <v>46</v>
      </c>
      <c r="E48" s="25">
        <f>D48/C48</f>
        <v>0.92</v>
      </c>
      <c r="F48" s="23">
        <v>10</v>
      </c>
      <c r="G48" s="25">
        <f>F48/D48</f>
        <v>0.21739130434782608</v>
      </c>
      <c r="H48" s="23">
        <v>12</v>
      </c>
      <c r="I48" s="25">
        <f>H48/D48</f>
        <v>0.2608695652173913</v>
      </c>
      <c r="J48" s="23">
        <v>18</v>
      </c>
      <c r="K48" s="25">
        <f>J48/D48</f>
        <v>0.39130434782608697</v>
      </c>
      <c r="L48" s="23">
        <v>6</v>
      </c>
      <c r="M48" s="25">
        <f>L48/D48</f>
        <v>0.13043478260869565</v>
      </c>
      <c r="N48" s="26">
        <f>(F48+H48+J48)/D48</f>
        <v>0.86956521739130432</v>
      </c>
      <c r="O48" s="3">
        <f>(F48+H48)/D48</f>
        <v>0.47826086956521741</v>
      </c>
      <c r="P48" s="4">
        <f>(5*F48+4*H48+3*J48+2*L48)/D48</f>
        <v>3.5652173913043477</v>
      </c>
      <c r="Q48" s="5">
        <f t="shared" ref="Q48:Q73" si="30">(F48*1+H48*0.64+J48*0.36+L48*0.16)/D48</f>
        <v>0.54608695652173911</v>
      </c>
    </row>
    <row r="49" spans="1:17" ht="15.75" x14ac:dyDescent="0.25">
      <c r="A49" s="20">
        <v>35</v>
      </c>
      <c r="B49" s="22" t="s">
        <v>17</v>
      </c>
      <c r="C49" s="23">
        <v>9</v>
      </c>
      <c r="D49" s="24">
        <f t="shared" ref="D49:D73" si="31">F49+H49+J49+L49</f>
        <v>6</v>
      </c>
      <c r="E49" s="25">
        <f t="shared" ref="E49:E74" si="32">D49/C49</f>
        <v>0.66666666666666663</v>
      </c>
      <c r="F49" s="23">
        <v>1</v>
      </c>
      <c r="G49" s="25">
        <f t="shared" ref="G49:G74" si="33">F49/D49</f>
        <v>0.16666666666666666</v>
      </c>
      <c r="H49" s="23">
        <v>1</v>
      </c>
      <c r="I49" s="25">
        <f t="shared" ref="I49:I65" si="34">H49/D49</f>
        <v>0.16666666666666666</v>
      </c>
      <c r="J49" s="23">
        <v>4</v>
      </c>
      <c r="K49" s="25">
        <f t="shared" ref="K49:K74" si="35">J49/D49</f>
        <v>0.66666666666666663</v>
      </c>
      <c r="L49" s="23">
        <v>0</v>
      </c>
      <c r="M49" s="25">
        <f t="shared" ref="M49:M74" si="36">L49/D49</f>
        <v>0</v>
      </c>
      <c r="N49" s="26">
        <f t="shared" ref="N49:N74" si="37">(F49+H49+J49)/D49</f>
        <v>1</v>
      </c>
      <c r="O49" s="3">
        <f t="shared" ref="O49:O74" si="38">(F49+H49)/D49</f>
        <v>0.33333333333333331</v>
      </c>
      <c r="P49" s="4">
        <f t="shared" ref="P49:P74" si="39">(5*F49+4*H49+3*J49+2*L49)/D49</f>
        <v>3.5</v>
      </c>
      <c r="Q49" s="5">
        <f t="shared" si="30"/>
        <v>0.51333333333333331</v>
      </c>
    </row>
    <row r="50" spans="1:17" ht="15.75" x14ac:dyDescent="0.25">
      <c r="A50" s="20">
        <v>36</v>
      </c>
      <c r="B50" s="22" t="s">
        <v>18</v>
      </c>
      <c r="C50" s="23">
        <v>30</v>
      </c>
      <c r="D50" s="24">
        <f t="shared" si="31"/>
        <v>26</v>
      </c>
      <c r="E50" s="25">
        <f t="shared" si="32"/>
        <v>0.8666666666666667</v>
      </c>
      <c r="F50" s="23">
        <v>2</v>
      </c>
      <c r="G50" s="25">
        <f t="shared" si="33"/>
        <v>7.6923076923076927E-2</v>
      </c>
      <c r="H50" s="23">
        <v>4</v>
      </c>
      <c r="I50" s="25">
        <f t="shared" si="34"/>
        <v>0.15384615384615385</v>
      </c>
      <c r="J50" s="23">
        <v>7</v>
      </c>
      <c r="K50" s="25">
        <f t="shared" si="35"/>
        <v>0.26923076923076922</v>
      </c>
      <c r="L50" s="23">
        <v>13</v>
      </c>
      <c r="M50" s="25">
        <f t="shared" si="36"/>
        <v>0.5</v>
      </c>
      <c r="N50" s="26">
        <f t="shared" si="37"/>
        <v>0.5</v>
      </c>
      <c r="O50" s="3">
        <f t="shared" si="38"/>
        <v>0.23076923076923078</v>
      </c>
      <c r="P50" s="4">
        <f t="shared" si="39"/>
        <v>2.8076923076923075</v>
      </c>
      <c r="Q50" s="5">
        <f t="shared" si="30"/>
        <v>0.35230769230769232</v>
      </c>
    </row>
    <row r="51" spans="1:17" ht="15.75" x14ac:dyDescent="0.25">
      <c r="A51" s="20">
        <v>37</v>
      </c>
      <c r="B51" s="22" t="s">
        <v>19</v>
      </c>
      <c r="C51" s="23">
        <v>31</v>
      </c>
      <c r="D51" s="24">
        <f t="shared" si="31"/>
        <v>28</v>
      </c>
      <c r="E51" s="25">
        <f t="shared" si="32"/>
        <v>0.90322580645161288</v>
      </c>
      <c r="F51" s="23">
        <v>7</v>
      </c>
      <c r="G51" s="25">
        <f t="shared" si="33"/>
        <v>0.25</v>
      </c>
      <c r="H51" s="23">
        <v>3</v>
      </c>
      <c r="I51" s="25">
        <f t="shared" si="34"/>
        <v>0.10714285714285714</v>
      </c>
      <c r="J51" s="23">
        <v>13</v>
      </c>
      <c r="K51" s="25">
        <f t="shared" si="35"/>
        <v>0.4642857142857143</v>
      </c>
      <c r="L51" s="23">
        <v>5</v>
      </c>
      <c r="M51" s="25">
        <f t="shared" si="36"/>
        <v>0.17857142857142858</v>
      </c>
      <c r="N51" s="26">
        <f t="shared" si="37"/>
        <v>0.8214285714285714</v>
      </c>
      <c r="O51" s="3">
        <f t="shared" si="38"/>
        <v>0.35714285714285715</v>
      </c>
      <c r="P51" s="4">
        <f t="shared" si="39"/>
        <v>3.4285714285714284</v>
      </c>
      <c r="Q51" s="5">
        <f t="shared" si="30"/>
        <v>0.51428571428571435</v>
      </c>
    </row>
    <row r="52" spans="1:17" ht="15.75" x14ac:dyDescent="0.25">
      <c r="A52" s="20">
        <v>38</v>
      </c>
      <c r="B52" s="22" t="s">
        <v>20</v>
      </c>
      <c r="C52" s="23">
        <v>33</v>
      </c>
      <c r="D52" s="24">
        <f t="shared" si="31"/>
        <v>31</v>
      </c>
      <c r="E52" s="25">
        <f t="shared" si="32"/>
        <v>0.93939393939393945</v>
      </c>
      <c r="F52" s="23">
        <v>10</v>
      </c>
      <c r="G52" s="25">
        <f t="shared" si="33"/>
        <v>0.32258064516129031</v>
      </c>
      <c r="H52" s="23">
        <v>2</v>
      </c>
      <c r="I52" s="25">
        <f t="shared" si="34"/>
        <v>6.4516129032258063E-2</v>
      </c>
      <c r="J52" s="23">
        <v>16</v>
      </c>
      <c r="K52" s="25">
        <f t="shared" si="35"/>
        <v>0.5161290322580645</v>
      </c>
      <c r="L52" s="23">
        <v>3</v>
      </c>
      <c r="M52" s="25">
        <f t="shared" si="36"/>
        <v>9.6774193548387094E-2</v>
      </c>
      <c r="N52" s="26">
        <f t="shared" si="37"/>
        <v>0.90322580645161288</v>
      </c>
      <c r="O52" s="3">
        <f t="shared" si="38"/>
        <v>0.38709677419354838</v>
      </c>
      <c r="P52" s="4">
        <f t="shared" si="39"/>
        <v>3.6129032258064515</v>
      </c>
      <c r="Q52" s="5">
        <f t="shared" si="30"/>
        <v>0.56516129032258067</v>
      </c>
    </row>
    <row r="53" spans="1:17" ht="15.75" x14ac:dyDescent="0.25">
      <c r="A53" s="20">
        <v>39</v>
      </c>
      <c r="B53" s="22" t="s">
        <v>21</v>
      </c>
      <c r="C53" s="23">
        <v>25</v>
      </c>
      <c r="D53" s="24">
        <f t="shared" si="31"/>
        <v>23</v>
      </c>
      <c r="E53" s="25">
        <f t="shared" si="32"/>
        <v>0.92</v>
      </c>
      <c r="F53" s="23">
        <v>1</v>
      </c>
      <c r="G53" s="25">
        <f t="shared" si="33"/>
        <v>4.3478260869565216E-2</v>
      </c>
      <c r="H53" s="23">
        <v>10</v>
      </c>
      <c r="I53" s="25">
        <f t="shared" si="34"/>
        <v>0.43478260869565216</v>
      </c>
      <c r="J53" s="23">
        <v>11</v>
      </c>
      <c r="K53" s="25">
        <f t="shared" si="35"/>
        <v>0.47826086956521741</v>
      </c>
      <c r="L53" s="23">
        <v>1</v>
      </c>
      <c r="M53" s="25">
        <f t="shared" si="36"/>
        <v>4.3478260869565216E-2</v>
      </c>
      <c r="N53" s="26">
        <f t="shared" si="37"/>
        <v>0.95652173913043481</v>
      </c>
      <c r="O53" s="3">
        <f t="shared" si="38"/>
        <v>0.47826086956521741</v>
      </c>
      <c r="P53" s="4">
        <f t="shared" si="39"/>
        <v>3.4782608695652173</v>
      </c>
      <c r="Q53" s="5">
        <f t="shared" si="30"/>
        <v>0.50086956521739123</v>
      </c>
    </row>
    <row r="54" spans="1:17" ht="15.75" x14ac:dyDescent="0.25">
      <c r="A54" s="20">
        <v>40</v>
      </c>
      <c r="B54" s="22" t="s">
        <v>22</v>
      </c>
      <c r="C54" s="23">
        <v>5</v>
      </c>
      <c r="D54" s="24">
        <f t="shared" si="31"/>
        <v>5</v>
      </c>
      <c r="E54" s="25">
        <f t="shared" si="32"/>
        <v>1</v>
      </c>
      <c r="F54" s="23">
        <v>0</v>
      </c>
      <c r="G54" s="25">
        <f t="shared" si="33"/>
        <v>0</v>
      </c>
      <c r="H54" s="23">
        <v>1</v>
      </c>
      <c r="I54" s="25">
        <f t="shared" si="34"/>
        <v>0.2</v>
      </c>
      <c r="J54" s="23">
        <v>4</v>
      </c>
      <c r="K54" s="25">
        <f t="shared" si="35"/>
        <v>0.8</v>
      </c>
      <c r="L54" s="23">
        <v>0</v>
      </c>
      <c r="M54" s="25">
        <f t="shared" si="36"/>
        <v>0</v>
      </c>
      <c r="N54" s="26">
        <f t="shared" si="37"/>
        <v>1</v>
      </c>
      <c r="O54" s="3">
        <f t="shared" si="38"/>
        <v>0.2</v>
      </c>
      <c r="P54" s="4">
        <f t="shared" si="39"/>
        <v>3.2</v>
      </c>
      <c r="Q54" s="5">
        <f t="shared" si="30"/>
        <v>0.41600000000000004</v>
      </c>
    </row>
    <row r="55" spans="1:17" ht="15.75" x14ac:dyDescent="0.25">
      <c r="A55" s="20">
        <v>41</v>
      </c>
      <c r="B55" s="22" t="s">
        <v>23</v>
      </c>
      <c r="C55" s="23">
        <v>40</v>
      </c>
      <c r="D55" s="24">
        <f t="shared" si="31"/>
        <v>35</v>
      </c>
      <c r="E55" s="25">
        <f t="shared" si="32"/>
        <v>0.875</v>
      </c>
      <c r="F55" s="23">
        <v>5</v>
      </c>
      <c r="G55" s="25">
        <f t="shared" si="33"/>
        <v>0.14285714285714285</v>
      </c>
      <c r="H55" s="23">
        <v>3</v>
      </c>
      <c r="I55" s="25">
        <f t="shared" si="34"/>
        <v>8.5714285714285715E-2</v>
      </c>
      <c r="J55" s="23">
        <v>12</v>
      </c>
      <c r="K55" s="25">
        <f t="shared" si="35"/>
        <v>0.34285714285714286</v>
      </c>
      <c r="L55" s="23">
        <v>15</v>
      </c>
      <c r="M55" s="25">
        <f t="shared" si="36"/>
        <v>0.42857142857142855</v>
      </c>
      <c r="N55" s="26">
        <f t="shared" si="37"/>
        <v>0.5714285714285714</v>
      </c>
      <c r="O55" s="3">
        <f t="shared" si="38"/>
        <v>0.22857142857142856</v>
      </c>
      <c r="P55" s="4">
        <f t="shared" si="39"/>
        <v>2.9428571428571431</v>
      </c>
      <c r="Q55" s="5">
        <f t="shared" si="30"/>
        <v>0.38971428571428574</v>
      </c>
    </row>
    <row r="56" spans="1:17" ht="15.75" x14ac:dyDescent="0.25">
      <c r="A56" s="20">
        <v>42</v>
      </c>
      <c r="B56" s="22" t="s">
        <v>24</v>
      </c>
      <c r="C56" s="23">
        <v>6</v>
      </c>
      <c r="D56" s="24">
        <f t="shared" si="31"/>
        <v>6</v>
      </c>
      <c r="E56" s="25">
        <f t="shared" si="32"/>
        <v>1</v>
      </c>
      <c r="F56" s="23">
        <v>1</v>
      </c>
      <c r="G56" s="25">
        <f t="shared" si="33"/>
        <v>0.16666666666666666</v>
      </c>
      <c r="H56" s="23">
        <v>0</v>
      </c>
      <c r="I56" s="25">
        <f t="shared" si="34"/>
        <v>0</v>
      </c>
      <c r="J56" s="23">
        <v>4</v>
      </c>
      <c r="K56" s="25">
        <f t="shared" si="35"/>
        <v>0.66666666666666663</v>
      </c>
      <c r="L56" s="23">
        <v>1</v>
      </c>
      <c r="M56" s="25">
        <f t="shared" si="36"/>
        <v>0.16666666666666666</v>
      </c>
      <c r="N56" s="26">
        <f t="shared" si="37"/>
        <v>0.83333333333333337</v>
      </c>
      <c r="O56" s="3">
        <f t="shared" si="38"/>
        <v>0.16666666666666666</v>
      </c>
      <c r="P56" s="4">
        <f t="shared" si="39"/>
        <v>3.1666666666666665</v>
      </c>
      <c r="Q56" s="5">
        <f t="shared" si="30"/>
        <v>0.43333333333333335</v>
      </c>
    </row>
    <row r="57" spans="1:17" ht="15.75" x14ac:dyDescent="0.25">
      <c r="A57" s="20">
        <v>43</v>
      </c>
      <c r="B57" s="22" t="s">
        <v>25</v>
      </c>
      <c r="C57" s="23">
        <v>8</v>
      </c>
      <c r="D57" s="24">
        <f t="shared" si="31"/>
        <v>8</v>
      </c>
      <c r="E57" s="25">
        <f t="shared" si="32"/>
        <v>1</v>
      </c>
      <c r="F57" s="23">
        <v>2</v>
      </c>
      <c r="G57" s="25">
        <f t="shared" si="33"/>
        <v>0.25</v>
      </c>
      <c r="H57" s="23">
        <v>2</v>
      </c>
      <c r="I57" s="25">
        <f t="shared" si="34"/>
        <v>0.25</v>
      </c>
      <c r="J57" s="23">
        <v>3</v>
      </c>
      <c r="K57" s="25">
        <f t="shared" si="35"/>
        <v>0.375</v>
      </c>
      <c r="L57" s="23">
        <v>1</v>
      </c>
      <c r="M57" s="25">
        <f t="shared" si="36"/>
        <v>0.125</v>
      </c>
      <c r="N57" s="26">
        <f t="shared" si="37"/>
        <v>0.875</v>
      </c>
      <c r="O57" s="3">
        <f t="shared" si="38"/>
        <v>0.5</v>
      </c>
      <c r="P57" s="4">
        <f t="shared" si="39"/>
        <v>3.625</v>
      </c>
      <c r="Q57" s="5">
        <f t="shared" si="30"/>
        <v>0.56500000000000006</v>
      </c>
    </row>
    <row r="58" spans="1:17" ht="15.75" x14ac:dyDescent="0.25">
      <c r="A58" s="20">
        <v>44</v>
      </c>
      <c r="B58" s="22" t="s">
        <v>26</v>
      </c>
      <c r="C58" s="23">
        <v>9</v>
      </c>
      <c r="D58" s="24">
        <f t="shared" si="31"/>
        <v>8</v>
      </c>
      <c r="E58" s="25">
        <f t="shared" si="32"/>
        <v>0.88888888888888884</v>
      </c>
      <c r="F58" s="23">
        <v>1</v>
      </c>
      <c r="G58" s="25">
        <f t="shared" si="33"/>
        <v>0.125</v>
      </c>
      <c r="H58" s="23">
        <v>2</v>
      </c>
      <c r="I58" s="25">
        <f t="shared" si="34"/>
        <v>0.25</v>
      </c>
      <c r="J58" s="23">
        <v>5</v>
      </c>
      <c r="K58" s="25">
        <f t="shared" si="35"/>
        <v>0.625</v>
      </c>
      <c r="L58" s="23">
        <v>0</v>
      </c>
      <c r="M58" s="25">
        <f t="shared" si="36"/>
        <v>0</v>
      </c>
      <c r="N58" s="26">
        <f t="shared" si="37"/>
        <v>1</v>
      </c>
      <c r="O58" s="3">
        <f t="shared" si="38"/>
        <v>0.375</v>
      </c>
      <c r="P58" s="4">
        <f t="shared" si="39"/>
        <v>3.5</v>
      </c>
      <c r="Q58" s="5">
        <f t="shared" si="30"/>
        <v>0.51</v>
      </c>
    </row>
    <row r="59" spans="1:17" ht="15.75" x14ac:dyDescent="0.25">
      <c r="A59" s="20">
        <v>45</v>
      </c>
      <c r="B59" s="22" t="s">
        <v>27</v>
      </c>
      <c r="C59" s="23">
        <v>4</v>
      </c>
      <c r="D59" s="24">
        <f t="shared" si="31"/>
        <v>4</v>
      </c>
      <c r="E59" s="25">
        <f t="shared" si="32"/>
        <v>1</v>
      </c>
      <c r="F59" s="23">
        <v>0</v>
      </c>
      <c r="G59" s="25">
        <f t="shared" si="33"/>
        <v>0</v>
      </c>
      <c r="H59" s="23">
        <v>1</v>
      </c>
      <c r="I59" s="25">
        <f t="shared" si="34"/>
        <v>0.25</v>
      </c>
      <c r="J59" s="23">
        <v>2</v>
      </c>
      <c r="K59" s="25">
        <f t="shared" si="35"/>
        <v>0.5</v>
      </c>
      <c r="L59" s="23">
        <v>1</v>
      </c>
      <c r="M59" s="25">
        <f t="shared" si="36"/>
        <v>0.25</v>
      </c>
      <c r="N59" s="26">
        <f t="shared" si="37"/>
        <v>0.75</v>
      </c>
      <c r="O59" s="3">
        <f t="shared" si="38"/>
        <v>0.25</v>
      </c>
      <c r="P59" s="4">
        <f t="shared" si="39"/>
        <v>3</v>
      </c>
      <c r="Q59" s="5">
        <f t="shared" si="30"/>
        <v>0.37999999999999995</v>
      </c>
    </row>
    <row r="60" spans="1:17" ht="15.75" x14ac:dyDescent="0.25">
      <c r="A60" s="20">
        <v>46</v>
      </c>
      <c r="B60" s="22" t="s">
        <v>28</v>
      </c>
      <c r="C60" s="23">
        <v>26</v>
      </c>
      <c r="D60" s="24">
        <f t="shared" si="31"/>
        <v>22</v>
      </c>
      <c r="E60" s="25">
        <f t="shared" si="32"/>
        <v>0.84615384615384615</v>
      </c>
      <c r="F60" s="23">
        <v>3</v>
      </c>
      <c r="G60" s="25">
        <f t="shared" si="33"/>
        <v>0.13636363636363635</v>
      </c>
      <c r="H60" s="23">
        <v>9</v>
      </c>
      <c r="I60" s="25">
        <f t="shared" si="34"/>
        <v>0.40909090909090912</v>
      </c>
      <c r="J60" s="23">
        <v>6</v>
      </c>
      <c r="K60" s="25">
        <f t="shared" si="35"/>
        <v>0.27272727272727271</v>
      </c>
      <c r="L60" s="23">
        <v>4</v>
      </c>
      <c r="M60" s="25">
        <f t="shared" si="36"/>
        <v>0.18181818181818182</v>
      </c>
      <c r="N60" s="26">
        <f t="shared" si="37"/>
        <v>0.81818181818181823</v>
      </c>
      <c r="O60" s="3">
        <f t="shared" si="38"/>
        <v>0.54545454545454541</v>
      </c>
      <c r="P60" s="4">
        <f t="shared" si="39"/>
        <v>3.5</v>
      </c>
      <c r="Q60" s="5">
        <f t="shared" si="30"/>
        <v>0.52545454545454551</v>
      </c>
    </row>
    <row r="61" spans="1:17" ht="15.75" x14ac:dyDescent="0.25">
      <c r="A61" s="20">
        <v>47</v>
      </c>
      <c r="B61" s="22" t="s">
        <v>29</v>
      </c>
      <c r="C61" s="23">
        <v>17</v>
      </c>
      <c r="D61" s="24">
        <f t="shared" si="31"/>
        <v>15</v>
      </c>
      <c r="E61" s="25">
        <f t="shared" si="32"/>
        <v>0.88235294117647056</v>
      </c>
      <c r="F61" s="23">
        <v>3</v>
      </c>
      <c r="G61" s="25">
        <f t="shared" si="33"/>
        <v>0.2</v>
      </c>
      <c r="H61" s="23">
        <v>7</v>
      </c>
      <c r="I61" s="25">
        <f t="shared" si="34"/>
        <v>0.46666666666666667</v>
      </c>
      <c r="J61" s="23">
        <v>4</v>
      </c>
      <c r="K61" s="25">
        <f t="shared" si="35"/>
        <v>0.26666666666666666</v>
      </c>
      <c r="L61" s="23">
        <v>1</v>
      </c>
      <c r="M61" s="25">
        <f t="shared" si="36"/>
        <v>6.6666666666666666E-2</v>
      </c>
      <c r="N61" s="26">
        <f t="shared" si="37"/>
        <v>0.93333333333333335</v>
      </c>
      <c r="O61" s="3">
        <f t="shared" si="38"/>
        <v>0.66666666666666663</v>
      </c>
      <c r="P61" s="4">
        <f t="shared" si="39"/>
        <v>3.8</v>
      </c>
      <c r="Q61" s="5">
        <f t="shared" si="30"/>
        <v>0.60533333333333339</v>
      </c>
    </row>
    <row r="62" spans="1:17" ht="15.75" x14ac:dyDescent="0.25">
      <c r="A62" s="20">
        <v>48</v>
      </c>
      <c r="B62" s="22" t="s">
        <v>30</v>
      </c>
      <c r="C62" s="23">
        <v>23</v>
      </c>
      <c r="D62" s="24">
        <f t="shared" si="31"/>
        <v>20</v>
      </c>
      <c r="E62" s="25">
        <f t="shared" si="32"/>
        <v>0.86956521739130432</v>
      </c>
      <c r="F62" s="23">
        <v>4</v>
      </c>
      <c r="G62" s="25">
        <f t="shared" si="33"/>
        <v>0.2</v>
      </c>
      <c r="H62" s="23">
        <v>5</v>
      </c>
      <c r="I62" s="25">
        <f t="shared" si="34"/>
        <v>0.25</v>
      </c>
      <c r="J62" s="23">
        <v>8</v>
      </c>
      <c r="K62" s="25">
        <f t="shared" si="35"/>
        <v>0.4</v>
      </c>
      <c r="L62" s="23">
        <v>3</v>
      </c>
      <c r="M62" s="25">
        <f t="shared" si="36"/>
        <v>0.15</v>
      </c>
      <c r="N62" s="26">
        <f t="shared" si="37"/>
        <v>0.85</v>
      </c>
      <c r="O62" s="3">
        <f t="shared" si="38"/>
        <v>0.45</v>
      </c>
      <c r="P62" s="4">
        <f t="shared" si="39"/>
        <v>3.5</v>
      </c>
      <c r="Q62" s="5">
        <f t="shared" si="30"/>
        <v>0.52800000000000002</v>
      </c>
    </row>
    <row r="63" spans="1:17" ht="15.75" x14ac:dyDescent="0.25">
      <c r="A63" s="20">
        <v>49</v>
      </c>
      <c r="B63" s="22" t="s">
        <v>31</v>
      </c>
      <c r="C63" s="23">
        <v>23</v>
      </c>
      <c r="D63" s="24">
        <f t="shared" si="31"/>
        <v>22</v>
      </c>
      <c r="E63" s="25">
        <f t="shared" si="32"/>
        <v>0.95652173913043481</v>
      </c>
      <c r="F63" s="23">
        <v>3</v>
      </c>
      <c r="G63" s="25">
        <f t="shared" si="33"/>
        <v>0.13636363636363635</v>
      </c>
      <c r="H63" s="23">
        <v>8</v>
      </c>
      <c r="I63" s="25">
        <f t="shared" si="34"/>
        <v>0.36363636363636365</v>
      </c>
      <c r="J63" s="23">
        <v>5</v>
      </c>
      <c r="K63" s="25">
        <f t="shared" si="35"/>
        <v>0.22727272727272727</v>
      </c>
      <c r="L63" s="23">
        <v>6</v>
      </c>
      <c r="M63" s="25">
        <f t="shared" si="36"/>
        <v>0.27272727272727271</v>
      </c>
      <c r="N63" s="26">
        <f t="shared" si="37"/>
        <v>0.72727272727272729</v>
      </c>
      <c r="O63" s="3">
        <f t="shared" si="38"/>
        <v>0.5</v>
      </c>
      <c r="P63" s="4">
        <f t="shared" si="39"/>
        <v>3.3636363636363638</v>
      </c>
      <c r="Q63" s="5">
        <f t="shared" si="30"/>
        <v>0.49454545454545468</v>
      </c>
    </row>
    <row r="64" spans="1:17" ht="15.75" x14ac:dyDescent="0.25">
      <c r="A64" s="20">
        <v>50</v>
      </c>
      <c r="B64" s="22" t="s">
        <v>32</v>
      </c>
      <c r="C64" s="23">
        <v>10</v>
      </c>
      <c r="D64" s="24">
        <f t="shared" si="31"/>
        <v>16</v>
      </c>
      <c r="E64" s="25">
        <f t="shared" si="32"/>
        <v>1.6</v>
      </c>
      <c r="F64" s="23">
        <v>5</v>
      </c>
      <c r="G64" s="25">
        <f t="shared" si="33"/>
        <v>0.3125</v>
      </c>
      <c r="H64" s="23">
        <v>2</v>
      </c>
      <c r="I64" s="25">
        <f t="shared" si="34"/>
        <v>0.125</v>
      </c>
      <c r="J64" s="23">
        <v>3</v>
      </c>
      <c r="K64" s="25">
        <f t="shared" si="35"/>
        <v>0.1875</v>
      </c>
      <c r="L64" s="23">
        <v>6</v>
      </c>
      <c r="M64" s="25">
        <f t="shared" si="36"/>
        <v>0.375</v>
      </c>
      <c r="N64" s="26">
        <f t="shared" si="37"/>
        <v>0.625</v>
      </c>
      <c r="O64" s="3">
        <f t="shared" si="38"/>
        <v>0.4375</v>
      </c>
      <c r="P64" s="4">
        <f t="shared" si="39"/>
        <v>3.375</v>
      </c>
      <c r="Q64" s="5">
        <f t="shared" si="30"/>
        <v>0.52</v>
      </c>
    </row>
    <row r="65" spans="1:17" ht="15.75" x14ac:dyDescent="0.25">
      <c r="A65" s="20">
        <v>51</v>
      </c>
      <c r="B65" s="22" t="s">
        <v>33</v>
      </c>
      <c r="C65" s="23">
        <v>48</v>
      </c>
      <c r="D65" s="24">
        <f t="shared" si="31"/>
        <v>42</v>
      </c>
      <c r="E65" s="25">
        <f t="shared" si="32"/>
        <v>0.875</v>
      </c>
      <c r="F65" s="23">
        <v>14</v>
      </c>
      <c r="G65" s="25">
        <f t="shared" si="33"/>
        <v>0.33333333333333331</v>
      </c>
      <c r="H65" s="23">
        <v>8</v>
      </c>
      <c r="I65" s="25">
        <f t="shared" si="34"/>
        <v>0.19047619047619047</v>
      </c>
      <c r="J65" s="23">
        <v>16</v>
      </c>
      <c r="K65" s="25">
        <f t="shared" si="35"/>
        <v>0.38095238095238093</v>
      </c>
      <c r="L65" s="23">
        <v>4</v>
      </c>
      <c r="M65" s="25">
        <f t="shared" si="36"/>
        <v>9.5238095238095233E-2</v>
      </c>
      <c r="N65" s="26">
        <f t="shared" si="37"/>
        <v>0.90476190476190477</v>
      </c>
      <c r="O65" s="3">
        <f t="shared" si="38"/>
        <v>0.52380952380952384</v>
      </c>
      <c r="P65" s="4">
        <f t="shared" si="39"/>
        <v>3.7619047619047619</v>
      </c>
      <c r="Q65" s="5">
        <f t="shared" si="30"/>
        <v>0.60761904761904773</v>
      </c>
    </row>
    <row r="66" spans="1:17" ht="15.75" x14ac:dyDescent="0.25">
      <c r="A66" s="20">
        <v>52</v>
      </c>
      <c r="B66" s="22" t="s">
        <v>34</v>
      </c>
      <c r="C66" s="23">
        <v>27</v>
      </c>
      <c r="D66" s="24">
        <f t="shared" si="31"/>
        <v>20</v>
      </c>
      <c r="E66" s="25">
        <f t="shared" si="32"/>
        <v>0.7407407407407407</v>
      </c>
      <c r="F66" s="23">
        <v>2</v>
      </c>
      <c r="G66" s="25">
        <f t="shared" si="33"/>
        <v>0.1</v>
      </c>
      <c r="H66" s="23">
        <v>5</v>
      </c>
      <c r="I66" s="25">
        <f>H66/D66</f>
        <v>0.25</v>
      </c>
      <c r="J66" s="23">
        <v>9</v>
      </c>
      <c r="K66" s="25">
        <f t="shared" si="35"/>
        <v>0.45</v>
      </c>
      <c r="L66" s="23">
        <v>4</v>
      </c>
      <c r="M66" s="25">
        <f t="shared" si="36"/>
        <v>0.2</v>
      </c>
      <c r="N66" s="26">
        <f t="shared" si="37"/>
        <v>0.8</v>
      </c>
      <c r="O66" s="3">
        <f t="shared" si="38"/>
        <v>0.35</v>
      </c>
      <c r="P66" s="4">
        <f t="shared" si="39"/>
        <v>3.25</v>
      </c>
      <c r="Q66" s="5">
        <f t="shared" si="30"/>
        <v>0.45400000000000001</v>
      </c>
    </row>
    <row r="67" spans="1:17" ht="15.75" x14ac:dyDescent="0.25">
      <c r="A67" s="20">
        <v>53</v>
      </c>
      <c r="B67" s="22" t="s">
        <v>35</v>
      </c>
      <c r="C67" s="23">
        <v>65</v>
      </c>
      <c r="D67" s="24">
        <f t="shared" si="31"/>
        <v>62</v>
      </c>
      <c r="E67" s="25">
        <f t="shared" si="32"/>
        <v>0.9538461538461539</v>
      </c>
      <c r="F67" s="23">
        <v>15</v>
      </c>
      <c r="G67" s="25">
        <f t="shared" si="33"/>
        <v>0.24193548387096775</v>
      </c>
      <c r="H67" s="23">
        <v>22</v>
      </c>
      <c r="I67" s="25">
        <f t="shared" ref="I67:I74" si="40">H67/D67</f>
        <v>0.35483870967741937</v>
      </c>
      <c r="J67" s="23">
        <v>25</v>
      </c>
      <c r="K67" s="25">
        <f t="shared" si="35"/>
        <v>0.40322580645161288</v>
      </c>
      <c r="L67" s="23">
        <v>0</v>
      </c>
      <c r="M67" s="25">
        <f t="shared" si="36"/>
        <v>0</v>
      </c>
      <c r="N67" s="26">
        <f t="shared" si="37"/>
        <v>1</v>
      </c>
      <c r="O67" s="3">
        <f t="shared" si="38"/>
        <v>0.59677419354838712</v>
      </c>
      <c r="P67" s="4">
        <f t="shared" si="39"/>
        <v>3.838709677419355</v>
      </c>
      <c r="Q67" s="5">
        <f t="shared" si="30"/>
        <v>0.61419354838709672</v>
      </c>
    </row>
    <row r="68" spans="1:17" ht="15.75" x14ac:dyDescent="0.25">
      <c r="A68" s="20">
        <v>54</v>
      </c>
      <c r="B68" s="22" t="s">
        <v>36</v>
      </c>
      <c r="C68" s="23">
        <v>13</v>
      </c>
      <c r="D68" s="24">
        <f t="shared" si="31"/>
        <v>12</v>
      </c>
      <c r="E68" s="25">
        <f t="shared" si="32"/>
        <v>0.92307692307692313</v>
      </c>
      <c r="F68" s="23">
        <v>2</v>
      </c>
      <c r="G68" s="25">
        <f t="shared" si="33"/>
        <v>0.16666666666666666</v>
      </c>
      <c r="H68" s="23">
        <v>2</v>
      </c>
      <c r="I68" s="25">
        <f t="shared" si="40"/>
        <v>0.16666666666666666</v>
      </c>
      <c r="J68" s="23">
        <v>8</v>
      </c>
      <c r="K68" s="25">
        <f t="shared" si="35"/>
        <v>0.66666666666666663</v>
      </c>
      <c r="L68" s="23">
        <v>0</v>
      </c>
      <c r="M68" s="25">
        <f t="shared" si="36"/>
        <v>0</v>
      </c>
      <c r="N68" s="26">
        <f t="shared" si="37"/>
        <v>1</v>
      </c>
      <c r="O68" s="3">
        <f t="shared" si="38"/>
        <v>0.33333333333333331</v>
      </c>
      <c r="P68" s="4">
        <f t="shared" si="39"/>
        <v>3.5</v>
      </c>
      <c r="Q68" s="5">
        <f t="shared" si="30"/>
        <v>0.51333333333333331</v>
      </c>
    </row>
    <row r="69" spans="1:17" ht="15.75" x14ac:dyDescent="0.25">
      <c r="A69" s="20">
        <v>55</v>
      </c>
      <c r="B69" s="22" t="s">
        <v>37</v>
      </c>
      <c r="C69" s="23">
        <v>35</v>
      </c>
      <c r="D69" s="24">
        <f t="shared" si="31"/>
        <v>28</v>
      </c>
      <c r="E69" s="25">
        <f t="shared" si="32"/>
        <v>0.8</v>
      </c>
      <c r="F69" s="23">
        <v>3</v>
      </c>
      <c r="G69" s="25">
        <f t="shared" si="33"/>
        <v>0.10714285714285714</v>
      </c>
      <c r="H69" s="23">
        <v>9</v>
      </c>
      <c r="I69" s="25">
        <f t="shared" si="40"/>
        <v>0.32142857142857145</v>
      </c>
      <c r="J69" s="23">
        <v>11</v>
      </c>
      <c r="K69" s="25">
        <f t="shared" si="35"/>
        <v>0.39285714285714285</v>
      </c>
      <c r="L69" s="23">
        <v>5</v>
      </c>
      <c r="M69" s="25">
        <f t="shared" si="36"/>
        <v>0.17857142857142858</v>
      </c>
      <c r="N69" s="26">
        <f t="shared" si="37"/>
        <v>0.8214285714285714</v>
      </c>
      <c r="O69" s="3">
        <f t="shared" si="38"/>
        <v>0.42857142857142855</v>
      </c>
      <c r="P69" s="4">
        <f t="shared" si="39"/>
        <v>3.3571428571428572</v>
      </c>
      <c r="Q69" s="5">
        <f t="shared" si="30"/>
        <v>0.48285714285714282</v>
      </c>
    </row>
    <row r="70" spans="1:17" ht="15.75" x14ac:dyDescent="0.25">
      <c r="A70" s="20">
        <v>56</v>
      </c>
      <c r="B70" s="22" t="s">
        <v>38</v>
      </c>
      <c r="C70" s="23">
        <v>30</v>
      </c>
      <c r="D70" s="24">
        <f t="shared" si="31"/>
        <v>27</v>
      </c>
      <c r="E70" s="25">
        <f t="shared" si="32"/>
        <v>0.9</v>
      </c>
      <c r="F70" s="23">
        <v>5</v>
      </c>
      <c r="G70" s="25">
        <f t="shared" si="33"/>
        <v>0.18518518518518517</v>
      </c>
      <c r="H70" s="23">
        <v>6</v>
      </c>
      <c r="I70" s="25">
        <f t="shared" si="40"/>
        <v>0.22222222222222221</v>
      </c>
      <c r="J70" s="23">
        <v>11</v>
      </c>
      <c r="K70" s="25">
        <f t="shared" si="35"/>
        <v>0.40740740740740738</v>
      </c>
      <c r="L70" s="23">
        <v>5</v>
      </c>
      <c r="M70" s="25">
        <f t="shared" si="36"/>
        <v>0.18518518518518517</v>
      </c>
      <c r="N70" s="26">
        <f t="shared" si="37"/>
        <v>0.81481481481481477</v>
      </c>
      <c r="O70" s="3">
        <f t="shared" si="38"/>
        <v>0.40740740740740738</v>
      </c>
      <c r="P70" s="4">
        <f t="shared" si="39"/>
        <v>3.4074074074074074</v>
      </c>
      <c r="Q70" s="5">
        <f t="shared" si="30"/>
        <v>0.50370370370370376</v>
      </c>
    </row>
    <row r="71" spans="1:17" ht="15.75" x14ac:dyDescent="0.25">
      <c r="A71" s="20">
        <v>57</v>
      </c>
      <c r="B71" s="22" t="s">
        <v>39</v>
      </c>
      <c r="C71" s="23">
        <v>8</v>
      </c>
      <c r="D71" s="24">
        <f t="shared" si="31"/>
        <v>7</v>
      </c>
      <c r="E71" s="25">
        <f t="shared" si="32"/>
        <v>0.875</v>
      </c>
      <c r="F71" s="23">
        <v>1</v>
      </c>
      <c r="G71" s="25">
        <f t="shared" si="33"/>
        <v>0.14285714285714285</v>
      </c>
      <c r="H71" s="23">
        <v>2</v>
      </c>
      <c r="I71" s="25">
        <f t="shared" si="40"/>
        <v>0.2857142857142857</v>
      </c>
      <c r="J71" s="23">
        <v>4</v>
      </c>
      <c r="K71" s="25">
        <f t="shared" si="35"/>
        <v>0.5714285714285714</v>
      </c>
      <c r="L71" s="23">
        <v>0</v>
      </c>
      <c r="M71" s="25">
        <f t="shared" si="36"/>
        <v>0</v>
      </c>
      <c r="N71" s="26">
        <f t="shared" si="37"/>
        <v>1</v>
      </c>
      <c r="O71" s="3">
        <f t="shared" si="38"/>
        <v>0.42857142857142855</v>
      </c>
      <c r="P71" s="4">
        <f t="shared" si="39"/>
        <v>3.5714285714285716</v>
      </c>
      <c r="Q71" s="5">
        <f t="shared" si="30"/>
        <v>0.53142857142857147</v>
      </c>
    </row>
    <row r="72" spans="1:17" ht="15.75" x14ac:dyDescent="0.25">
      <c r="A72" s="20">
        <v>58</v>
      </c>
      <c r="B72" s="22" t="s">
        <v>40</v>
      </c>
      <c r="C72" s="23">
        <v>8</v>
      </c>
      <c r="D72" s="24">
        <f t="shared" si="31"/>
        <v>7</v>
      </c>
      <c r="E72" s="25">
        <f t="shared" si="32"/>
        <v>0.875</v>
      </c>
      <c r="F72" s="23">
        <v>2</v>
      </c>
      <c r="G72" s="25">
        <f t="shared" si="33"/>
        <v>0.2857142857142857</v>
      </c>
      <c r="H72" s="23">
        <v>2</v>
      </c>
      <c r="I72" s="25">
        <f t="shared" si="40"/>
        <v>0.2857142857142857</v>
      </c>
      <c r="J72" s="23">
        <v>3</v>
      </c>
      <c r="K72" s="25">
        <f t="shared" si="35"/>
        <v>0.42857142857142855</v>
      </c>
      <c r="L72" s="23">
        <v>0</v>
      </c>
      <c r="M72" s="25">
        <f t="shared" si="36"/>
        <v>0</v>
      </c>
      <c r="N72" s="26">
        <f t="shared" si="37"/>
        <v>1</v>
      </c>
      <c r="O72" s="3">
        <f t="shared" si="38"/>
        <v>0.5714285714285714</v>
      </c>
      <c r="P72" s="4">
        <f t="shared" si="39"/>
        <v>3.8571428571428572</v>
      </c>
      <c r="Q72" s="5">
        <f t="shared" si="30"/>
        <v>0.62285714285714289</v>
      </c>
    </row>
    <row r="73" spans="1:17" ht="16.5" thickBot="1" x14ac:dyDescent="0.3">
      <c r="A73" s="20">
        <v>59</v>
      </c>
      <c r="B73" s="27" t="s">
        <v>41</v>
      </c>
      <c r="C73" s="28">
        <v>31</v>
      </c>
      <c r="D73" s="29">
        <f t="shared" si="31"/>
        <v>27</v>
      </c>
      <c r="E73" s="30">
        <f t="shared" si="32"/>
        <v>0.87096774193548387</v>
      </c>
      <c r="F73" s="28">
        <v>3</v>
      </c>
      <c r="G73" s="30">
        <f t="shared" si="33"/>
        <v>0.1111111111111111</v>
      </c>
      <c r="H73" s="28">
        <v>10</v>
      </c>
      <c r="I73" s="30">
        <f t="shared" si="40"/>
        <v>0.37037037037037035</v>
      </c>
      <c r="J73" s="28">
        <v>9</v>
      </c>
      <c r="K73" s="30">
        <f t="shared" si="35"/>
        <v>0.33333333333333331</v>
      </c>
      <c r="L73" s="28">
        <v>5</v>
      </c>
      <c r="M73" s="30">
        <f t="shared" si="36"/>
        <v>0.18518518518518517</v>
      </c>
      <c r="N73" s="31">
        <f t="shared" si="37"/>
        <v>0.81481481481481477</v>
      </c>
      <c r="O73" s="10">
        <f t="shared" si="38"/>
        <v>0.48148148148148145</v>
      </c>
      <c r="P73" s="11">
        <f t="shared" si="39"/>
        <v>3.4074074074074074</v>
      </c>
      <c r="Q73" s="12">
        <f t="shared" si="30"/>
        <v>0.49777777777777782</v>
      </c>
    </row>
    <row r="74" spans="1:17" ht="16.5" thickBot="1" x14ac:dyDescent="0.3">
      <c r="A74" s="57"/>
      <c r="B74" s="32" t="s">
        <v>9</v>
      </c>
      <c r="C74" s="33">
        <f>SUM(C48:C73)</f>
        <v>614</v>
      </c>
      <c r="D74" s="33">
        <f>SUM(D48:D73)</f>
        <v>553</v>
      </c>
      <c r="E74" s="34">
        <f t="shared" si="32"/>
        <v>0.90065146579804556</v>
      </c>
      <c r="F74" s="33">
        <f>SUM(F48:F73)</f>
        <v>105</v>
      </c>
      <c r="G74" s="35">
        <f t="shared" si="33"/>
        <v>0.189873417721519</v>
      </c>
      <c r="H74" s="33">
        <f>SUM(H48:H73)</f>
        <v>138</v>
      </c>
      <c r="I74" s="35">
        <f t="shared" si="40"/>
        <v>0.24954792043399637</v>
      </c>
      <c r="J74" s="33">
        <f>SUM(J48:J73)</f>
        <v>221</v>
      </c>
      <c r="K74" s="35">
        <f t="shared" si="35"/>
        <v>0.39963833634719709</v>
      </c>
      <c r="L74" s="33">
        <f>SUM(L48:L73)</f>
        <v>89</v>
      </c>
      <c r="M74" s="35">
        <f t="shared" si="36"/>
        <v>0.16094032549728751</v>
      </c>
      <c r="N74" s="36">
        <f t="shared" si="37"/>
        <v>0.83905967450271246</v>
      </c>
      <c r="O74" s="16">
        <f t="shared" si="38"/>
        <v>0.43942133815551537</v>
      </c>
      <c r="P74" s="17">
        <f t="shared" si="39"/>
        <v>3.4683544303797467</v>
      </c>
      <c r="Q74" s="18">
        <f>(F74*1+H74*0.64+J74*0.36+L74*0.16)/D74</f>
        <v>0.51920433996383364</v>
      </c>
    </row>
    <row r="75" spans="1:17" ht="15.75" x14ac:dyDescent="0.25">
      <c r="A75" s="20"/>
      <c r="B75" s="45" t="s">
        <v>43</v>
      </c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21"/>
      <c r="P75" s="21"/>
      <c r="Q75" s="21"/>
    </row>
    <row r="76" spans="1:17" ht="31.5" x14ac:dyDescent="0.25">
      <c r="A76" s="20">
        <v>60</v>
      </c>
      <c r="B76" s="40" t="s">
        <v>135</v>
      </c>
      <c r="C76" s="23">
        <v>15</v>
      </c>
      <c r="D76" s="24">
        <f>F76+H76+J76+L76</f>
        <v>13</v>
      </c>
      <c r="E76" s="25">
        <f>D76/C76</f>
        <v>0.8666666666666667</v>
      </c>
      <c r="F76" s="23">
        <v>2</v>
      </c>
      <c r="G76" s="25">
        <f>F76/D76</f>
        <v>0.15384615384615385</v>
      </c>
      <c r="H76" s="23">
        <v>6</v>
      </c>
      <c r="I76" s="25">
        <f>H76/D76</f>
        <v>0.46153846153846156</v>
      </c>
      <c r="J76" s="23">
        <v>4</v>
      </c>
      <c r="K76" s="25">
        <f>J76/D76</f>
        <v>0.30769230769230771</v>
      </c>
      <c r="L76" s="23">
        <v>1</v>
      </c>
      <c r="M76" s="25">
        <f>L76/D76</f>
        <v>7.6923076923076927E-2</v>
      </c>
      <c r="N76" s="26">
        <f>(F76+H76+J76)/D76</f>
        <v>0.92307692307692313</v>
      </c>
      <c r="O76" s="3">
        <f>(F76+H76)/D76</f>
        <v>0.61538461538461542</v>
      </c>
      <c r="P76" s="4">
        <f>(5*F76+4*H76+3*J76+2*L76)/D76</f>
        <v>3.6923076923076925</v>
      </c>
      <c r="Q76" s="5">
        <f t="shared" ref="Q76:Q90" si="41">(F76*1+H76*0.64+J76*0.36+L76*0.16)/D76</f>
        <v>0.5723076923076923</v>
      </c>
    </row>
    <row r="77" spans="1:17" ht="31.5" x14ac:dyDescent="0.25">
      <c r="A77" s="20">
        <v>61</v>
      </c>
      <c r="B77" s="40" t="s">
        <v>136</v>
      </c>
      <c r="C77" s="23">
        <v>106</v>
      </c>
      <c r="D77" s="24">
        <f t="shared" ref="D77:D90" si="42">F77+H77+J77+L77</f>
        <v>103</v>
      </c>
      <c r="E77" s="25">
        <f t="shared" ref="E77:E91" si="43">D77/C77</f>
        <v>0.97169811320754718</v>
      </c>
      <c r="F77" s="23">
        <v>9</v>
      </c>
      <c r="G77" s="25">
        <f t="shared" ref="G77:G91" si="44">F77/D77</f>
        <v>8.7378640776699032E-2</v>
      </c>
      <c r="H77" s="23">
        <v>28</v>
      </c>
      <c r="I77" s="25">
        <f t="shared" ref="I77:I91" si="45">H77/D77</f>
        <v>0.27184466019417475</v>
      </c>
      <c r="J77" s="23">
        <v>54</v>
      </c>
      <c r="K77" s="25">
        <f t="shared" ref="K77:K91" si="46">J77/D77</f>
        <v>0.52427184466019416</v>
      </c>
      <c r="L77" s="23">
        <v>12</v>
      </c>
      <c r="M77" s="25">
        <f t="shared" ref="M77:M91" si="47">L77/D77</f>
        <v>0.11650485436893204</v>
      </c>
      <c r="N77" s="26">
        <f t="shared" ref="N77:N91" si="48">(F77+H77+J77)/D77</f>
        <v>0.88349514563106801</v>
      </c>
      <c r="O77" s="3">
        <f t="shared" ref="O77:O91" si="49">(F77+H77)/D77</f>
        <v>0.35922330097087379</v>
      </c>
      <c r="P77" s="4">
        <f t="shared" ref="P77:P91" si="50">(5*F77+4*H77+3*J77+2*L77)/D77</f>
        <v>3.3300970873786406</v>
      </c>
      <c r="Q77" s="5">
        <f t="shared" si="41"/>
        <v>0.46873786407766993</v>
      </c>
    </row>
    <row r="78" spans="1:17" ht="31.5" x14ac:dyDescent="0.25">
      <c r="A78" s="20">
        <v>62</v>
      </c>
      <c r="B78" s="40" t="s">
        <v>137</v>
      </c>
      <c r="C78" s="23">
        <v>24</v>
      </c>
      <c r="D78" s="24">
        <f t="shared" si="42"/>
        <v>23</v>
      </c>
      <c r="E78" s="25">
        <f t="shared" si="43"/>
        <v>0.95833333333333337</v>
      </c>
      <c r="F78" s="23">
        <v>6</v>
      </c>
      <c r="G78" s="25">
        <f t="shared" si="44"/>
        <v>0.2608695652173913</v>
      </c>
      <c r="H78" s="23">
        <v>10</v>
      </c>
      <c r="I78" s="25">
        <f t="shared" si="45"/>
        <v>0.43478260869565216</v>
      </c>
      <c r="J78" s="23">
        <v>6</v>
      </c>
      <c r="K78" s="25">
        <f t="shared" si="46"/>
        <v>0.2608695652173913</v>
      </c>
      <c r="L78" s="23">
        <v>1</v>
      </c>
      <c r="M78" s="25">
        <f t="shared" si="47"/>
        <v>4.3478260869565216E-2</v>
      </c>
      <c r="N78" s="26">
        <f t="shared" si="48"/>
        <v>0.95652173913043481</v>
      </c>
      <c r="O78" s="3">
        <f t="shared" si="49"/>
        <v>0.69565217391304346</v>
      </c>
      <c r="P78" s="4">
        <f t="shared" si="50"/>
        <v>3.9130434782608696</v>
      </c>
      <c r="Q78" s="5">
        <f t="shared" si="41"/>
        <v>0.64</v>
      </c>
    </row>
    <row r="79" spans="1:17" ht="37.9" customHeight="1" x14ac:dyDescent="0.25">
      <c r="A79" s="20">
        <v>63</v>
      </c>
      <c r="B79" s="40" t="s">
        <v>138</v>
      </c>
      <c r="C79" s="23">
        <v>11</v>
      </c>
      <c r="D79" s="24">
        <f t="shared" si="42"/>
        <v>10</v>
      </c>
      <c r="E79" s="25">
        <f t="shared" si="43"/>
        <v>0.90909090909090906</v>
      </c>
      <c r="F79" s="23">
        <v>0</v>
      </c>
      <c r="G79" s="25">
        <f t="shared" si="44"/>
        <v>0</v>
      </c>
      <c r="H79" s="23">
        <v>4</v>
      </c>
      <c r="I79" s="25">
        <f t="shared" si="45"/>
        <v>0.4</v>
      </c>
      <c r="J79" s="23">
        <v>2</v>
      </c>
      <c r="K79" s="25">
        <f t="shared" si="46"/>
        <v>0.2</v>
      </c>
      <c r="L79" s="23">
        <v>4</v>
      </c>
      <c r="M79" s="25">
        <f t="shared" si="47"/>
        <v>0.4</v>
      </c>
      <c r="N79" s="26">
        <f t="shared" si="48"/>
        <v>0.6</v>
      </c>
      <c r="O79" s="3">
        <f t="shared" si="49"/>
        <v>0.4</v>
      </c>
      <c r="P79" s="4">
        <f t="shared" si="50"/>
        <v>3</v>
      </c>
      <c r="Q79" s="5">
        <f t="shared" si="41"/>
        <v>0.39200000000000002</v>
      </c>
    </row>
    <row r="80" spans="1:17" ht="37.15" customHeight="1" x14ac:dyDescent="0.25">
      <c r="A80" s="20">
        <v>64</v>
      </c>
      <c r="B80" s="40" t="s">
        <v>139</v>
      </c>
      <c r="C80" s="23">
        <v>22</v>
      </c>
      <c r="D80" s="24">
        <f t="shared" si="42"/>
        <v>20</v>
      </c>
      <c r="E80" s="25">
        <f t="shared" si="43"/>
        <v>0.90909090909090906</v>
      </c>
      <c r="F80" s="23">
        <v>5</v>
      </c>
      <c r="G80" s="25">
        <f t="shared" si="44"/>
        <v>0.25</v>
      </c>
      <c r="H80" s="23">
        <v>4</v>
      </c>
      <c r="I80" s="25">
        <f t="shared" si="45"/>
        <v>0.2</v>
      </c>
      <c r="J80" s="23">
        <v>6</v>
      </c>
      <c r="K80" s="25">
        <f t="shared" si="46"/>
        <v>0.3</v>
      </c>
      <c r="L80" s="23">
        <v>5</v>
      </c>
      <c r="M80" s="25">
        <f t="shared" si="47"/>
        <v>0.25</v>
      </c>
      <c r="N80" s="26">
        <f t="shared" si="48"/>
        <v>0.75</v>
      </c>
      <c r="O80" s="3">
        <f t="shared" si="49"/>
        <v>0.45</v>
      </c>
      <c r="P80" s="4">
        <f t="shared" si="50"/>
        <v>3.45</v>
      </c>
      <c r="Q80" s="5">
        <f t="shared" si="41"/>
        <v>0.52600000000000002</v>
      </c>
    </row>
    <row r="81" spans="1:17" ht="31.5" x14ac:dyDescent="0.25">
      <c r="A81" s="20">
        <v>65</v>
      </c>
      <c r="B81" s="40" t="s">
        <v>140</v>
      </c>
      <c r="C81" s="23">
        <v>19</v>
      </c>
      <c r="D81" s="24">
        <f t="shared" si="42"/>
        <v>18</v>
      </c>
      <c r="E81" s="25">
        <f t="shared" si="43"/>
        <v>0.94736842105263153</v>
      </c>
      <c r="F81" s="23">
        <v>2</v>
      </c>
      <c r="G81" s="25">
        <f t="shared" si="44"/>
        <v>0.1111111111111111</v>
      </c>
      <c r="H81" s="23">
        <v>7</v>
      </c>
      <c r="I81" s="25">
        <f t="shared" si="45"/>
        <v>0.3888888888888889</v>
      </c>
      <c r="J81" s="23">
        <v>5</v>
      </c>
      <c r="K81" s="25">
        <f t="shared" si="46"/>
        <v>0.27777777777777779</v>
      </c>
      <c r="L81" s="23">
        <v>4</v>
      </c>
      <c r="M81" s="25">
        <f t="shared" si="47"/>
        <v>0.22222222222222221</v>
      </c>
      <c r="N81" s="26">
        <f t="shared" si="48"/>
        <v>0.77777777777777779</v>
      </c>
      <c r="O81" s="3">
        <f t="shared" si="49"/>
        <v>0.5</v>
      </c>
      <c r="P81" s="4">
        <f t="shared" si="50"/>
        <v>3.3888888888888888</v>
      </c>
      <c r="Q81" s="5">
        <f t="shared" si="41"/>
        <v>0.49555555555555564</v>
      </c>
    </row>
    <row r="82" spans="1:17" ht="31.5" x14ac:dyDescent="0.25">
      <c r="A82" s="20">
        <v>66</v>
      </c>
      <c r="B82" s="40" t="s">
        <v>141</v>
      </c>
      <c r="C82" s="23">
        <v>16</v>
      </c>
      <c r="D82" s="24">
        <f t="shared" si="42"/>
        <v>15</v>
      </c>
      <c r="E82" s="25">
        <f t="shared" si="43"/>
        <v>0.9375</v>
      </c>
      <c r="F82" s="23">
        <v>2</v>
      </c>
      <c r="G82" s="25">
        <f t="shared" si="44"/>
        <v>0.13333333333333333</v>
      </c>
      <c r="H82" s="23">
        <v>5</v>
      </c>
      <c r="I82" s="25">
        <f t="shared" si="45"/>
        <v>0.33333333333333331</v>
      </c>
      <c r="J82" s="23">
        <v>6</v>
      </c>
      <c r="K82" s="25">
        <f t="shared" si="46"/>
        <v>0.4</v>
      </c>
      <c r="L82" s="23">
        <v>2</v>
      </c>
      <c r="M82" s="25">
        <f t="shared" si="47"/>
        <v>0.13333333333333333</v>
      </c>
      <c r="N82" s="26">
        <f t="shared" si="48"/>
        <v>0.8666666666666667</v>
      </c>
      <c r="O82" s="3">
        <f t="shared" si="49"/>
        <v>0.46666666666666667</v>
      </c>
      <c r="P82" s="4">
        <f t="shared" si="50"/>
        <v>3.4666666666666668</v>
      </c>
      <c r="Q82" s="5">
        <f t="shared" si="41"/>
        <v>0.51200000000000001</v>
      </c>
    </row>
    <row r="83" spans="1:17" ht="31.5" x14ac:dyDescent="0.25">
      <c r="A83" s="20">
        <v>67</v>
      </c>
      <c r="B83" s="40" t="s">
        <v>142</v>
      </c>
      <c r="C83" s="23">
        <v>16</v>
      </c>
      <c r="D83" s="24">
        <f t="shared" si="42"/>
        <v>15</v>
      </c>
      <c r="E83" s="25">
        <f t="shared" si="43"/>
        <v>0.9375</v>
      </c>
      <c r="F83" s="23">
        <v>4</v>
      </c>
      <c r="G83" s="25">
        <f t="shared" si="44"/>
        <v>0.26666666666666666</v>
      </c>
      <c r="H83" s="23">
        <v>4</v>
      </c>
      <c r="I83" s="25">
        <f t="shared" si="45"/>
        <v>0.26666666666666666</v>
      </c>
      <c r="J83" s="23">
        <v>7</v>
      </c>
      <c r="K83" s="25">
        <f t="shared" si="46"/>
        <v>0.46666666666666667</v>
      </c>
      <c r="L83" s="23">
        <v>0</v>
      </c>
      <c r="M83" s="25">
        <f t="shared" si="47"/>
        <v>0</v>
      </c>
      <c r="N83" s="26">
        <f t="shared" si="48"/>
        <v>1</v>
      </c>
      <c r="O83" s="3">
        <f t="shared" si="49"/>
        <v>0.53333333333333333</v>
      </c>
      <c r="P83" s="4">
        <f t="shared" si="50"/>
        <v>3.8</v>
      </c>
      <c r="Q83" s="5">
        <f t="shared" si="41"/>
        <v>0.60533333333333339</v>
      </c>
    </row>
    <row r="84" spans="1:17" ht="31.5" x14ac:dyDescent="0.25">
      <c r="A84" s="20">
        <v>68</v>
      </c>
      <c r="B84" s="40" t="s">
        <v>143</v>
      </c>
      <c r="C84" s="23">
        <v>16</v>
      </c>
      <c r="D84" s="24">
        <f t="shared" si="42"/>
        <v>16</v>
      </c>
      <c r="E84" s="25">
        <f t="shared" si="43"/>
        <v>1</v>
      </c>
      <c r="F84" s="23">
        <v>2</v>
      </c>
      <c r="G84" s="25">
        <f t="shared" si="44"/>
        <v>0.125</v>
      </c>
      <c r="H84" s="23">
        <v>8</v>
      </c>
      <c r="I84" s="25">
        <f t="shared" si="45"/>
        <v>0.5</v>
      </c>
      <c r="J84" s="23">
        <v>4</v>
      </c>
      <c r="K84" s="25">
        <f t="shared" si="46"/>
        <v>0.25</v>
      </c>
      <c r="L84" s="23">
        <v>2</v>
      </c>
      <c r="M84" s="25">
        <f t="shared" si="47"/>
        <v>0.125</v>
      </c>
      <c r="N84" s="26">
        <f t="shared" si="48"/>
        <v>0.875</v>
      </c>
      <c r="O84" s="3">
        <f t="shared" si="49"/>
        <v>0.625</v>
      </c>
      <c r="P84" s="4">
        <f t="shared" si="50"/>
        <v>3.625</v>
      </c>
      <c r="Q84" s="5">
        <f t="shared" si="41"/>
        <v>0.55500000000000005</v>
      </c>
    </row>
    <row r="85" spans="1:17" ht="31.15" customHeight="1" x14ac:dyDescent="0.25">
      <c r="A85" s="20">
        <v>69</v>
      </c>
      <c r="B85" s="40" t="s">
        <v>144</v>
      </c>
      <c r="C85" s="23">
        <v>11</v>
      </c>
      <c r="D85" s="24">
        <f t="shared" si="42"/>
        <v>8</v>
      </c>
      <c r="E85" s="25">
        <f t="shared" si="43"/>
        <v>0.72727272727272729</v>
      </c>
      <c r="F85" s="23">
        <v>2</v>
      </c>
      <c r="G85" s="25">
        <f t="shared" si="44"/>
        <v>0.25</v>
      </c>
      <c r="H85" s="23">
        <v>2</v>
      </c>
      <c r="I85" s="25">
        <f t="shared" si="45"/>
        <v>0.25</v>
      </c>
      <c r="J85" s="23">
        <v>2</v>
      </c>
      <c r="K85" s="25">
        <f t="shared" si="46"/>
        <v>0.25</v>
      </c>
      <c r="L85" s="23">
        <v>2</v>
      </c>
      <c r="M85" s="25">
        <f t="shared" si="47"/>
        <v>0.25</v>
      </c>
      <c r="N85" s="26">
        <f t="shared" si="48"/>
        <v>0.75</v>
      </c>
      <c r="O85" s="3">
        <f t="shared" si="49"/>
        <v>0.5</v>
      </c>
      <c r="P85" s="4">
        <f t="shared" si="50"/>
        <v>3.5</v>
      </c>
      <c r="Q85" s="5">
        <f t="shared" si="41"/>
        <v>0.54</v>
      </c>
    </row>
    <row r="86" spans="1:17" ht="31.5" x14ac:dyDescent="0.25">
      <c r="A86" s="20">
        <v>70</v>
      </c>
      <c r="B86" s="40" t="s">
        <v>145</v>
      </c>
      <c r="C86" s="23">
        <v>13</v>
      </c>
      <c r="D86" s="24">
        <f t="shared" si="42"/>
        <v>13</v>
      </c>
      <c r="E86" s="25">
        <f t="shared" si="43"/>
        <v>1</v>
      </c>
      <c r="F86" s="23"/>
      <c r="G86" s="25">
        <f t="shared" si="44"/>
        <v>0</v>
      </c>
      <c r="H86" s="23">
        <v>6</v>
      </c>
      <c r="I86" s="25">
        <f t="shared" si="45"/>
        <v>0.46153846153846156</v>
      </c>
      <c r="J86" s="23">
        <v>5</v>
      </c>
      <c r="K86" s="25">
        <f t="shared" si="46"/>
        <v>0.38461538461538464</v>
      </c>
      <c r="L86" s="23">
        <v>2</v>
      </c>
      <c r="M86" s="25">
        <f t="shared" si="47"/>
        <v>0.15384615384615385</v>
      </c>
      <c r="N86" s="26">
        <f t="shared" si="48"/>
        <v>0.84615384615384615</v>
      </c>
      <c r="O86" s="3">
        <f t="shared" si="49"/>
        <v>0.46153846153846156</v>
      </c>
      <c r="P86" s="4">
        <f t="shared" si="50"/>
        <v>3.3076923076923075</v>
      </c>
      <c r="Q86" s="5">
        <f t="shared" si="41"/>
        <v>0.45846153846153848</v>
      </c>
    </row>
    <row r="87" spans="1:17" ht="31.5" x14ac:dyDescent="0.25">
      <c r="A87" s="20">
        <v>71</v>
      </c>
      <c r="B87" s="40" t="s">
        <v>146</v>
      </c>
      <c r="C87" s="23">
        <v>9</v>
      </c>
      <c r="D87" s="24">
        <f t="shared" si="42"/>
        <v>8</v>
      </c>
      <c r="E87" s="25">
        <f t="shared" si="43"/>
        <v>0.88888888888888884</v>
      </c>
      <c r="F87" s="23">
        <v>1</v>
      </c>
      <c r="G87" s="25">
        <f t="shared" si="44"/>
        <v>0.125</v>
      </c>
      <c r="H87" s="23">
        <v>6</v>
      </c>
      <c r="I87" s="25">
        <f t="shared" si="45"/>
        <v>0.75</v>
      </c>
      <c r="J87" s="23">
        <v>1</v>
      </c>
      <c r="K87" s="25">
        <f t="shared" si="46"/>
        <v>0.125</v>
      </c>
      <c r="L87" s="23">
        <v>0</v>
      </c>
      <c r="M87" s="25">
        <f t="shared" si="47"/>
        <v>0</v>
      </c>
      <c r="N87" s="26">
        <f t="shared" si="48"/>
        <v>1</v>
      </c>
      <c r="O87" s="3">
        <f t="shared" si="49"/>
        <v>0.875</v>
      </c>
      <c r="P87" s="4">
        <f t="shared" si="50"/>
        <v>4</v>
      </c>
      <c r="Q87" s="5">
        <f t="shared" si="41"/>
        <v>0.65</v>
      </c>
    </row>
    <row r="88" spans="1:17" ht="47.25" x14ac:dyDescent="0.25">
      <c r="A88" s="20">
        <v>72</v>
      </c>
      <c r="B88" s="48" t="s">
        <v>149</v>
      </c>
      <c r="C88" s="23">
        <v>5</v>
      </c>
      <c r="D88" s="24">
        <f t="shared" si="42"/>
        <v>5</v>
      </c>
      <c r="E88" s="25">
        <f t="shared" si="43"/>
        <v>1</v>
      </c>
      <c r="F88" s="23">
        <v>2</v>
      </c>
      <c r="G88" s="25">
        <f t="shared" si="44"/>
        <v>0.4</v>
      </c>
      <c r="H88" s="23">
        <v>1</v>
      </c>
      <c r="I88" s="25">
        <f t="shared" si="45"/>
        <v>0.2</v>
      </c>
      <c r="J88" s="23">
        <v>2</v>
      </c>
      <c r="K88" s="25">
        <f t="shared" si="46"/>
        <v>0.4</v>
      </c>
      <c r="L88" s="23">
        <v>0</v>
      </c>
      <c r="M88" s="25">
        <f t="shared" si="47"/>
        <v>0</v>
      </c>
      <c r="N88" s="26">
        <f t="shared" si="48"/>
        <v>1</v>
      </c>
      <c r="O88" s="3">
        <f t="shared" si="49"/>
        <v>0.6</v>
      </c>
      <c r="P88" s="4">
        <f t="shared" si="50"/>
        <v>4</v>
      </c>
      <c r="Q88" s="5">
        <f t="shared" si="41"/>
        <v>0.67200000000000004</v>
      </c>
    </row>
    <row r="89" spans="1:17" ht="31.5" x14ac:dyDescent="0.25">
      <c r="A89" s="20">
        <v>73</v>
      </c>
      <c r="B89" s="40" t="s">
        <v>147</v>
      </c>
      <c r="C89" s="23">
        <v>8</v>
      </c>
      <c r="D89" s="24">
        <f t="shared" si="42"/>
        <v>7</v>
      </c>
      <c r="E89" s="25">
        <f t="shared" si="43"/>
        <v>0.875</v>
      </c>
      <c r="F89" s="23">
        <v>2</v>
      </c>
      <c r="G89" s="25">
        <f t="shared" si="44"/>
        <v>0.2857142857142857</v>
      </c>
      <c r="H89" s="23">
        <v>2</v>
      </c>
      <c r="I89" s="25">
        <f t="shared" si="45"/>
        <v>0.2857142857142857</v>
      </c>
      <c r="J89" s="23">
        <v>2</v>
      </c>
      <c r="K89" s="25">
        <f t="shared" si="46"/>
        <v>0.2857142857142857</v>
      </c>
      <c r="L89" s="23">
        <v>1</v>
      </c>
      <c r="M89" s="25">
        <f t="shared" si="47"/>
        <v>0.14285714285714285</v>
      </c>
      <c r="N89" s="26">
        <f t="shared" si="48"/>
        <v>0.8571428571428571</v>
      </c>
      <c r="O89" s="3">
        <f t="shared" si="49"/>
        <v>0.5714285714285714</v>
      </c>
      <c r="P89" s="4">
        <f t="shared" si="50"/>
        <v>3.7142857142857144</v>
      </c>
      <c r="Q89" s="5">
        <f t="shared" si="41"/>
        <v>0.59428571428571431</v>
      </c>
    </row>
    <row r="90" spans="1:17" ht="32.25" thickBot="1" x14ac:dyDescent="0.3">
      <c r="A90" s="20">
        <v>74</v>
      </c>
      <c r="B90" s="43" t="s">
        <v>148</v>
      </c>
      <c r="C90" s="28">
        <v>5</v>
      </c>
      <c r="D90" s="29">
        <f t="shared" si="42"/>
        <v>5</v>
      </c>
      <c r="E90" s="30">
        <f t="shared" si="43"/>
        <v>1</v>
      </c>
      <c r="F90" s="28">
        <v>2</v>
      </c>
      <c r="G90" s="30">
        <f t="shared" si="44"/>
        <v>0.4</v>
      </c>
      <c r="H90" s="28">
        <v>1</v>
      </c>
      <c r="I90" s="30">
        <f t="shared" si="45"/>
        <v>0.2</v>
      </c>
      <c r="J90" s="28">
        <v>1</v>
      </c>
      <c r="K90" s="30">
        <f t="shared" si="46"/>
        <v>0.2</v>
      </c>
      <c r="L90" s="28">
        <v>1</v>
      </c>
      <c r="M90" s="30">
        <f t="shared" si="47"/>
        <v>0.2</v>
      </c>
      <c r="N90" s="31">
        <f t="shared" si="48"/>
        <v>0.8</v>
      </c>
      <c r="O90" s="10">
        <f t="shared" si="49"/>
        <v>0.6</v>
      </c>
      <c r="P90" s="11">
        <f t="shared" si="50"/>
        <v>3.8</v>
      </c>
      <c r="Q90" s="12">
        <f t="shared" si="41"/>
        <v>0.63200000000000001</v>
      </c>
    </row>
    <row r="91" spans="1:17" ht="16.5" thickBot="1" x14ac:dyDescent="0.3">
      <c r="A91" s="57"/>
      <c r="B91" s="32" t="s">
        <v>9</v>
      </c>
      <c r="C91" s="33">
        <f>SUM(C76:C90)</f>
        <v>296</v>
      </c>
      <c r="D91" s="33">
        <f>SUM(D76:D90)</f>
        <v>279</v>
      </c>
      <c r="E91" s="34">
        <f t="shared" si="43"/>
        <v>0.94256756756756754</v>
      </c>
      <c r="F91" s="33">
        <f>SUM(F76:F90)</f>
        <v>41</v>
      </c>
      <c r="G91" s="35">
        <f t="shared" si="44"/>
        <v>0.14695340501792115</v>
      </c>
      <c r="H91" s="33">
        <f>SUM(H76:H90)</f>
        <v>94</v>
      </c>
      <c r="I91" s="35">
        <f t="shared" si="45"/>
        <v>0.33691756272401435</v>
      </c>
      <c r="J91" s="33">
        <f>SUM(J76:J90)</f>
        <v>107</v>
      </c>
      <c r="K91" s="35">
        <f t="shared" si="46"/>
        <v>0.38351254480286739</v>
      </c>
      <c r="L91" s="33">
        <f>SUM(L76:L90)</f>
        <v>37</v>
      </c>
      <c r="M91" s="35">
        <f t="shared" si="47"/>
        <v>0.13261648745519714</v>
      </c>
      <c r="N91" s="36">
        <f t="shared" si="48"/>
        <v>0.86738351254480284</v>
      </c>
      <c r="O91" s="16">
        <f t="shared" si="49"/>
        <v>0.4838709677419355</v>
      </c>
      <c r="P91" s="17">
        <f t="shared" si="50"/>
        <v>3.4982078853046596</v>
      </c>
      <c r="Q91" s="18">
        <f>(F91*1+H91*0.64+J91*0.36+L91*0.16)/D91</f>
        <v>0.52186379928315407</v>
      </c>
    </row>
    <row r="92" spans="1:17" ht="15.75" x14ac:dyDescent="0.25">
      <c r="A92" s="20"/>
      <c r="B92" s="71" t="s">
        <v>57</v>
      </c>
      <c r="C92" s="59"/>
      <c r="D92" s="59"/>
      <c r="E92" s="60"/>
      <c r="F92" s="59"/>
      <c r="G92" s="61"/>
      <c r="H92" s="59"/>
      <c r="I92" s="61"/>
      <c r="J92" s="59"/>
      <c r="K92" s="61"/>
      <c r="L92" s="59"/>
      <c r="M92" s="61"/>
      <c r="N92" s="62"/>
      <c r="O92" s="63"/>
      <c r="P92" s="64"/>
      <c r="Q92" s="65"/>
    </row>
    <row r="93" spans="1:17" ht="15.75" x14ac:dyDescent="0.25">
      <c r="A93" s="20">
        <v>75</v>
      </c>
      <c r="B93" s="22" t="s">
        <v>44</v>
      </c>
      <c r="C93" s="23">
        <v>66</v>
      </c>
      <c r="D93" s="24">
        <f>F93+H93+J93+L93</f>
        <v>63</v>
      </c>
      <c r="E93" s="25">
        <f>D93/C93</f>
        <v>0.95454545454545459</v>
      </c>
      <c r="F93" s="23">
        <v>17</v>
      </c>
      <c r="G93" s="25">
        <f>F93/D93</f>
        <v>0.26984126984126983</v>
      </c>
      <c r="H93" s="23">
        <v>26</v>
      </c>
      <c r="I93" s="25">
        <f>H93/D93</f>
        <v>0.41269841269841268</v>
      </c>
      <c r="J93" s="23">
        <v>12</v>
      </c>
      <c r="K93" s="25">
        <f>J93/D93</f>
        <v>0.19047619047619047</v>
      </c>
      <c r="L93" s="23">
        <v>8</v>
      </c>
      <c r="M93" s="25">
        <f>L93/D93</f>
        <v>0.12698412698412698</v>
      </c>
      <c r="N93" s="26">
        <f>(F93+H93+J93)/D93</f>
        <v>0.87301587301587302</v>
      </c>
      <c r="O93" s="3">
        <f>(F93+H93)/D93</f>
        <v>0.68253968253968256</v>
      </c>
      <c r="P93" s="4">
        <f>(5*F93+4*H93+3*J93+2*L93)/D93</f>
        <v>3.8253968253968256</v>
      </c>
      <c r="Q93" s="5">
        <f t="shared" ref="Q93:Q105" si="51">(F93*1+H93*0.64+J93*0.36+L93*0.16)/D93</f>
        <v>0.62285714285714289</v>
      </c>
    </row>
    <row r="94" spans="1:17" ht="15.75" x14ac:dyDescent="0.25">
      <c r="A94" s="20">
        <v>76</v>
      </c>
      <c r="B94" s="22" t="s">
        <v>45</v>
      </c>
      <c r="C94" s="23">
        <v>62</v>
      </c>
      <c r="D94" s="24">
        <f t="shared" ref="D94:D105" si="52">F94+H94+J94+L94</f>
        <v>60</v>
      </c>
      <c r="E94" s="25">
        <f t="shared" ref="E94:E106" si="53">D94/C94</f>
        <v>0.967741935483871</v>
      </c>
      <c r="F94" s="23">
        <v>9</v>
      </c>
      <c r="G94" s="25">
        <f t="shared" ref="G94:G106" si="54">F94/D94</f>
        <v>0.15</v>
      </c>
      <c r="H94" s="23">
        <v>16</v>
      </c>
      <c r="I94" s="25">
        <f t="shared" ref="I94:I106" si="55">H94/D94</f>
        <v>0.26666666666666666</v>
      </c>
      <c r="J94" s="23">
        <v>19</v>
      </c>
      <c r="K94" s="25">
        <f t="shared" ref="K94:K106" si="56">J94/D94</f>
        <v>0.31666666666666665</v>
      </c>
      <c r="L94" s="23">
        <v>16</v>
      </c>
      <c r="M94" s="25">
        <f t="shared" ref="M94:M106" si="57">L94/D94</f>
        <v>0.26666666666666666</v>
      </c>
      <c r="N94" s="26">
        <f t="shared" ref="N94:N106" si="58">(F94+H94+J94)/D94</f>
        <v>0.73333333333333328</v>
      </c>
      <c r="O94" s="3">
        <f t="shared" ref="O94:O106" si="59">(F94+H94)/D94</f>
        <v>0.41666666666666669</v>
      </c>
      <c r="P94" s="4">
        <f t="shared" ref="P94:P106" si="60">(5*F94+4*H94+3*J94+2*L94)/D94</f>
        <v>3.3</v>
      </c>
      <c r="Q94" s="5">
        <f t="shared" si="51"/>
        <v>0.47733333333333333</v>
      </c>
    </row>
    <row r="95" spans="1:17" ht="15.75" x14ac:dyDescent="0.25">
      <c r="A95" s="20">
        <v>77</v>
      </c>
      <c r="B95" s="22" t="s">
        <v>46</v>
      </c>
      <c r="C95" s="23">
        <v>12</v>
      </c>
      <c r="D95" s="24">
        <f t="shared" si="52"/>
        <v>11</v>
      </c>
      <c r="E95" s="25">
        <f t="shared" si="53"/>
        <v>0.91666666666666663</v>
      </c>
      <c r="F95" s="23">
        <v>0</v>
      </c>
      <c r="G95" s="25">
        <f t="shared" si="54"/>
        <v>0</v>
      </c>
      <c r="H95" s="23">
        <v>5</v>
      </c>
      <c r="I95" s="25">
        <f t="shared" si="55"/>
        <v>0.45454545454545453</v>
      </c>
      <c r="J95" s="23">
        <v>3</v>
      </c>
      <c r="K95" s="25">
        <f t="shared" si="56"/>
        <v>0.27272727272727271</v>
      </c>
      <c r="L95" s="23">
        <v>3</v>
      </c>
      <c r="M95" s="25">
        <f t="shared" si="57"/>
        <v>0.27272727272727271</v>
      </c>
      <c r="N95" s="26">
        <f t="shared" si="58"/>
        <v>0.72727272727272729</v>
      </c>
      <c r="O95" s="3">
        <f t="shared" si="59"/>
        <v>0.45454545454545453</v>
      </c>
      <c r="P95" s="4">
        <f t="shared" si="60"/>
        <v>3.1818181818181817</v>
      </c>
      <c r="Q95" s="5">
        <f t="shared" si="51"/>
        <v>0.43272727272727268</v>
      </c>
    </row>
    <row r="96" spans="1:17" ht="15.75" x14ac:dyDescent="0.25">
      <c r="A96" s="20">
        <v>78</v>
      </c>
      <c r="B96" s="22" t="s">
        <v>47</v>
      </c>
      <c r="C96" s="23">
        <v>58</v>
      </c>
      <c r="D96" s="24">
        <f t="shared" si="52"/>
        <v>52</v>
      </c>
      <c r="E96" s="25">
        <f t="shared" si="53"/>
        <v>0.89655172413793105</v>
      </c>
      <c r="F96" s="23">
        <v>4</v>
      </c>
      <c r="G96" s="25">
        <f t="shared" si="54"/>
        <v>7.6923076923076927E-2</v>
      </c>
      <c r="H96" s="23">
        <v>13</v>
      </c>
      <c r="I96" s="25">
        <f t="shared" si="55"/>
        <v>0.25</v>
      </c>
      <c r="J96" s="23">
        <v>17</v>
      </c>
      <c r="K96" s="25">
        <f t="shared" si="56"/>
        <v>0.32692307692307693</v>
      </c>
      <c r="L96" s="23">
        <v>18</v>
      </c>
      <c r="M96" s="25">
        <f t="shared" si="57"/>
        <v>0.34615384615384615</v>
      </c>
      <c r="N96" s="26">
        <f t="shared" si="58"/>
        <v>0.65384615384615385</v>
      </c>
      <c r="O96" s="3">
        <f t="shared" si="59"/>
        <v>0.32692307692307693</v>
      </c>
      <c r="P96" s="4">
        <f t="shared" si="60"/>
        <v>3.0576923076923075</v>
      </c>
      <c r="Q96" s="5">
        <f t="shared" si="51"/>
        <v>0.41000000000000003</v>
      </c>
    </row>
    <row r="97" spans="1:17" ht="15.75" x14ac:dyDescent="0.25">
      <c r="A97" s="20">
        <v>79</v>
      </c>
      <c r="B97" s="22" t="s">
        <v>48</v>
      </c>
      <c r="C97" s="23">
        <v>29</v>
      </c>
      <c r="D97" s="24">
        <f t="shared" si="52"/>
        <v>24</v>
      </c>
      <c r="E97" s="25">
        <f t="shared" si="53"/>
        <v>0.82758620689655171</v>
      </c>
      <c r="F97" s="23">
        <v>6</v>
      </c>
      <c r="G97" s="25">
        <f t="shared" si="54"/>
        <v>0.25</v>
      </c>
      <c r="H97" s="23">
        <v>4</v>
      </c>
      <c r="I97" s="25">
        <f t="shared" si="55"/>
        <v>0.16666666666666666</v>
      </c>
      <c r="J97" s="23">
        <v>9</v>
      </c>
      <c r="K97" s="25">
        <f t="shared" si="56"/>
        <v>0.375</v>
      </c>
      <c r="L97" s="23">
        <v>5</v>
      </c>
      <c r="M97" s="25">
        <f t="shared" si="57"/>
        <v>0.20833333333333334</v>
      </c>
      <c r="N97" s="26">
        <f t="shared" si="58"/>
        <v>0.79166666666666663</v>
      </c>
      <c r="O97" s="3">
        <f t="shared" si="59"/>
        <v>0.41666666666666669</v>
      </c>
      <c r="P97" s="4">
        <f t="shared" si="60"/>
        <v>3.4583333333333335</v>
      </c>
      <c r="Q97" s="5">
        <f t="shared" si="51"/>
        <v>0.52500000000000002</v>
      </c>
    </row>
    <row r="98" spans="1:17" ht="15.75" x14ac:dyDescent="0.25">
      <c r="A98" s="20">
        <v>80</v>
      </c>
      <c r="B98" s="22" t="s">
        <v>49</v>
      </c>
      <c r="C98" s="23">
        <v>20</v>
      </c>
      <c r="D98" s="24">
        <f t="shared" si="52"/>
        <v>17</v>
      </c>
      <c r="E98" s="25">
        <f t="shared" si="53"/>
        <v>0.85</v>
      </c>
      <c r="F98" s="23">
        <v>1</v>
      </c>
      <c r="G98" s="25">
        <f t="shared" si="54"/>
        <v>5.8823529411764705E-2</v>
      </c>
      <c r="H98" s="23">
        <v>5</v>
      </c>
      <c r="I98" s="25">
        <f t="shared" si="55"/>
        <v>0.29411764705882354</v>
      </c>
      <c r="J98" s="23">
        <v>6</v>
      </c>
      <c r="K98" s="25">
        <f t="shared" si="56"/>
        <v>0.35294117647058826</v>
      </c>
      <c r="L98" s="23">
        <v>5</v>
      </c>
      <c r="M98" s="25">
        <f t="shared" si="57"/>
        <v>0.29411764705882354</v>
      </c>
      <c r="N98" s="26">
        <f t="shared" si="58"/>
        <v>0.70588235294117652</v>
      </c>
      <c r="O98" s="3">
        <f t="shared" si="59"/>
        <v>0.35294117647058826</v>
      </c>
      <c r="P98" s="4">
        <f t="shared" si="60"/>
        <v>3.1176470588235294</v>
      </c>
      <c r="Q98" s="5">
        <f t="shared" si="51"/>
        <v>0.42117647058823532</v>
      </c>
    </row>
    <row r="99" spans="1:17" ht="15.75" x14ac:dyDescent="0.25">
      <c r="A99" s="20">
        <v>81</v>
      </c>
      <c r="B99" s="22" t="s">
        <v>50</v>
      </c>
      <c r="C99" s="23">
        <v>5</v>
      </c>
      <c r="D99" s="24">
        <f t="shared" si="52"/>
        <v>4</v>
      </c>
      <c r="E99" s="25">
        <f t="shared" si="53"/>
        <v>0.8</v>
      </c>
      <c r="F99" s="23">
        <v>1</v>
      </c>
      <c r="G99" s="25">
        <f t="shared" si="54"/>
        <v>0.25</v>
      </c>
      <c r="H99" s="23">
        <v>1</v>
      </c>
      <c r="I99" s="25">
        <f t="shared" si="55"/>
        <v>0.25</v>
      </c>
      <c r="J99" s="23">
        <v>1</v>
      </c>
      <c r="K99" s="25">
        <f t="shared" si="56"/>
        <v>0.25</v>
      </c>
      <c r="L99" s="23">
        <v>1</v>
      </c>
      <c r="M99" s="25">
        <f t="shared" si="57"/>
        <v>0.25</v>
      </c>
      <c r="N99" s="26">
        <f t="shared" si="58"/>
        <v>0.75</v>
      </c>
      <c r="O99" s="3">
        <f t="shared" si="59"/>
        <v>0.5</v>
      </c>
      <c r="P99" s="4">
        <f t="shared" si="60"/>
        <v>3.5</v>
      </c>
      <c r="Q99" s="5">
        <f t="shared" si="51"/>
        <v>0.54</v>
      </c>
    </row>
    <row r="100" spans="1:17" ht="15.75" x14ac:dyDescent="0.25">
      <c r="A100" s="20">
        <v>82</v>
      </c>
      <c r="B100" s="22" t="s">
        <v>51</v>
      </c>
      <c r="C100" s="23">
        <v>14</v>
      </c>
      <c r="D100" s="24">
        <f t="shared" si="52"/>
        <v>13</v>
      </c>
      <c r="E100" s="25">
        <f t="shared" si="53"/>
        <v>0.9285714285714286</v>
      </c>
      <c r="F100" s="23">
        <v>4</v>
      </c>
      <c r="G100" s="25">
        <f t="shared" si="54"/>
        <v>0.30769230769230771</v>
      </c>
      <c r="H100" s="23">
        <v>1</v>
      </c>
      <c r="I100" s="25">
        <f t="shared" si="55"/>
        <v>7.6923076923076927E-2</v>
      </c>
      <c r="J100" s="23">
        <v>3</v>
      </c>
      <c r="K100" s="25">
        <f t="shared" si="56"/>
        <v>0.23076923076923078</v>
      </c>
      <c r="L100" s="23">
        <v>5</v>
      </c>
      <c r="M100" s="25">
        <f t="shared" si="57"/>
        <v>0.38461538461538464</v>
      </c>
      <c r="N100" s="26">
        <f t="shared" si="58"/>
        <v>0.61538461538461542</v>
      </c>
      <c r="O100" s="3">
        <f t="shared" si="59"/>
        <v>0.38461538461538464</v>
      </c>
      <c r="P100" s="4">
        <f t="shared" si="60"/>
        <v>3.3076923076923075</v>
      </c>
      <c r="Q100" s="5">
        <f t="shared" si="51"/>
        <v>0.50153846153846149</v>
      </c>
    </row>
    <row r="101" spans="1:17" ht="15.75" x14ac:dyDescent="0.25">
      <c r="A101" s="20">
        <v>83</v>
      </c>
      <c r="B101" s="22" t="s">
        <v>52</v>
      </c>
      <c r="C101" s="23">
        <v>2</v>
      </c>
      <c r="D101" s="24">
        <f t="shared" si="52"/>
        <v>2</v>
      </c>
      <c r="E101" s="25">
        <f t="shared" si="53"/>
        <v>1</v>
      </c>
      <c r="F101" s="23">
        <v>0</v>
      </c>
      <c r="G101" s="25">
        <f t="shared" si="54"/>
        <v>0</v>
      </c>
      <c r="H101" s="23">
        <v>1</v>
      </c>
      <c r="I101" s="25">
        <f t="shared" si="55"/>
        <v>0.5</v>
      </c>
      <c r="J101" s="23">
        <v>1</v>
      </c>
      <c r="K101" s="25">
        <f t="shared" si="56"/>
        <v>0.5</v>
      </c>
      <c r="L101" s="23">
        <v>0</v>
      </c>
      <c r="M101" s="25">
        <f t="shared" si="57"/>
        <v>0</v>
      </c>
      <c r="N101" s="26">
        <f t="shared" si="58"/>
        <v>1</v>
      </c>
      <c r="O101" s="3">
        <f t="shared" si="59"/>
        <v>0.5</v>
      </c>
      <c r="P101" s="4">
        <f t="shared" si="60"/>
        <v>3.5</v>
      </c>
      <c r="Q101" s="5">
        <f t="shared" si="51"/>
        <v>0.5</v>
      </c>
    </row>
    <row r="102" spans="1:17" ht="15.75" x14ac:dyDescent="0.25">
      <c r="A102" s="20">
        <v>84</v>
      </c>
      <c r="B102" s="22" t="s">
        <v>53</v>
      </c>
      <c r="C102" s="23">
        <v>10</v>
      </c>
      <c r="D102" s="24">
        <f t="shared" si="52"/>
        <v>7</v>
      </c>
      <c r="E102" s="25">
        <f t="shared" si="53"/>
        <v>0.7</v>
      </c>
      <c r="F102" s="23">
        <v>2</v>
      </c>
      <c r="G102" s="25">
        <f t="shared" si="54"/>
        <v>0.2857142857142857</v>
      </c>
      <c r="H102" s="23">
        <v>1</v>
      </c>
      <c r="I102" s="25">
        <f t="shared" si="55"/>
        <v>0.14285714285714285</v>
      </c>
      <c r="J102" s="23">
        <v>2</v>
      </c>
      <c r="K102" s="25">
        <f t="shared" si="56"/>
        <v>0.2857142857142857</v>
      </c>
      <c r="L102" s="23">
        <v>2</v>
      </c>
      <c r="M102" s="25">
        <f t="shared" si="57"/>
        <v>0.2857142857142857</v>
      </c>
      <c r="N102" s="26">
        <f t="shared" si="58"/>
        <v>0.7142857142857143</v>
      </c>
      <c r="O102" s="3">
        <f t="shared" si="59"/>
        <v>0.42857142857142855</v>
      </c>
      <c r="P102" s="4">
        <f t="shared" si="60"/>
        <v>3.4285714285714284</v>
      </c>
      <c r="Q102" s="5">
        <f t="shared" si="51"/>
        <v>0.52571428571428569</v>
      </c>
    </row>
    <row r="103" spans="1:17" ht="15.75" x14ac:dyDescent="0.25">
      <c r="A103" s="20">
        <v>85</v>
      </c>
      <c r="B103" s="22" t="s">
        <v>54</v>
      </c>
      <c r="C103" s="23">
        <v>5</v>
      </c>
      <c r="D103" s="24">
        <f t="shared" si="52"/>
        <v>4</v>
      </c>
      <c r="E103" s="25">
        <f t="shared" si="53"/>
        <v>0.8</v>
      </c>
      <c r="F103" s="23">
        <v>0</v>
      </c>
      <c r="G103" s="25">
        <f t="shared" si="54"/>
        <v>0</v>
      </c>
      <c r="H103" s="23">
        <v>0</v>
      </c>
      <c r="I103" s="25">
        <f t="shared" si="55"/>
        <v>0</v>
      </c>
      <c r="J103" s="23">
        <v>2</v>
      </c>
      <c r="K103" s="25">
        <f t="shared" si="56"/>
        <v>0.5</v>
      </c>
      <c r="L103" s="23">
        <v>2</v>
      </c>
      <c r="M103" s="25">
        <f t="shared" si="57"/>
        <v>0.5</v>
      </c>
      <c r="N103" s="26">
        <f t="shared" si="58"/>
        <v>0.5</v>
      </c>
      <c r="O103" s="3">
        <f t="shared" si="59"/>
        <v>0</v>
      </c>
      <c r="P103" s="4">
        <f t="shared" si="60"/>
        <v>2.5</v>
      </c>
      <c r="Q103" s="5">
        <f t="shared" si="51"/>
        <v>0.26</v>
      </c>
    </row>
    <row r="104" spans="1:17" ht="15.75" x14ac:dyDescent="0.25">
      <c r="A104" s="20">
        <v>86</v>
      </c>
      <c r="B104" s="22" t="s">
        <v>55</v>
      </c>
      <c r="C104" s="23">
        <v>5</v>
      </c>
      <c r="D104" s="24">
        <f t="shared" si="52"/>
        <v>4</v>
      </c>
      <c r="E104" s="25">
        <f t="shared" si="53"/>
        <v>0.8</v>
      </c>
      <c r="F104" s="23">
        <v>0</v>
      </c>
      <c r="G104" s="25">
        <f t="shared" si="54"/>
        <v>0</v>
      </c>
      <c r="H104" s="23">
        <v>2</v>
      </c>
      <c r="I104" s="25">
        <f t="shared" si="55"/>
        <v>0.5</v>
      </c>
      <c r="J104" s="23">
        <v>2</v>
      </c>
      <c r="K104" s="25">
        <f t="shared" si="56"/>
        <v>0.5</v>
      </c>
      <c r="L104" s="23">
        <v>0</v>
      </c>
      <c r="M104" s="25">
        <f t="shared" si="57"/>
        <v>0</v>
      </c>
      <c r="N104" s="26">
        <f t="shared" si="58"/>
        <v>1</v>
      </c>
      <c r="O104" s="3">
        <f t="shared" si="59"/>
        <v>0.5</v>
      </c>
      <c r="P104" s="4">
        <f t="shared" si="60"/>
        <v>3.5</v>
      </c>
      <c r="Q104" s="5">
        <f t="shared" si="51"/>
        <v>0.5</v>
      </c>
    </row>
    <row r="105" spans="1:17" ht="16.5" thickBot="1" x14ac:dyDescent="0.3">
      <c r="A105" s="20">
        <v>87</v>
      </c>
      <c r="B105" s="27" t="s">
        <v>56</v>
      </c>
      <c r="C105" s="28">
        <v>4</v>
      </c>
      <c r="D105" s="29">
        <f t="shared" si="52"/>
        <v>4</v>
      </c>
      <c r="E105" s="30">
        <f t="shared" si="53"/>
        <v>1</v>
      </c>
      <c r="F105" s="28">
        <v>1</v>
      </c>
      <c r="G105" s="30">
        <f t="shared" si="54"/>
        <v>0.25</v>
      </c>
      <c r="H105" s="28">
        <v>0</v>
      </c>
      <c r="I105" s="30">
        <f t="shared" si="55"/>
        <v>0</v>
      </c>
      <c r="J105" s="28">
        <v>3</v>
      </c>
      <c r="K105" s="30">
        <f t="shared" si="56"/>
        <v>0.75</v>
      </c>
      <c r="L105" s="28">
        <v>0</v>
      </c>
      <c r="M105" s="30">
        <f t="shared" si="57"/>
        <v>0</v>
      </c>
      <c r="N105" s="31">
        <f t="shared" si="58"/>
        <v>1</v>
      </c>
      <c r="O105" s="10">
        <f t="shared" si="59"/>
        <v>0.25</v>
      </c>
      <c r="P105" s="11">
        <f t="shared" si="60"/>
        <v>3.5</v>
      </c>
      <c r="Q105" s="12">
        <f t="shared" si="51"/>
        <v>0.52</v>
      </c>
    </row>
    <row r="106" spans="1:17" ht="16.5" thickBot="1" x14ac:dyDescent="0.3">
      <c r="A106" s="57"/>
      <c r="B106" s="32" t="s">
        <v>9</v>
      </c>
      <c r="C106" s="33">
        <f>SUM(C93:C105)</f>
        <v>292</v>
      </c>
      <c r="D106" s="33">
        <f>SUM(D93:D105)</f>
        <v>265</v>
      </c>
      <c r="E106" s="34">
        <f t="shared" si="53"/>
        <v>0.90753424657534243</v>
      </c>
      <c r="F106" s="33">
        <f>SUM(F93:F105)</f>
        <v>45</v>
      </c>
      <c r="G106" s="35">
        <f t="shared" si="54"/>
        <v>0.16981132075471697</v>
      </c>
      <c r="H106" s="33">
        <f>SUM(H93:H105)</f>
        <v>75</v>
      </c>
      <c r="I106" s="35">
        <f t="shared" si="55"/>
        <v>0.28301886792452829</v>
      </c>
      <c r="J106" s="33">
        <f>SUM(J93:J105)</f>
        <v>80</v>
      </c>
      <c r="K106" s="35">
        <f t="shared" si="56"/>
        <v>0.30188679245283018</v>
      </c>
      <c r="L106" s="33">
        <f>SUM(L93:L105)</f>
        <v>65</v>
      </c>
      <c r="M106" s="35">
        <f t="shared" si="57"/>
        <v>0.24528301886792453</v>
      </c>
      <c r="N106" s="36">
        <f t="shared" si="58"/>
        <v>0.75471698113207553</v>
      </c>
      <c r="O106" s="16">
        <f t="shared" si="59"/>
        <v>0.45283018867924529</v>
      </c>
      <c r="P106" s="17">
        <f t="shared" si="60"/>
        <v>3.3773584905660377</v>
      </c>
      <c r="Q106" s="18">
        <f>(F106*1+H106*0.64+J106*0.36+L106*0.16)/D106</f>
        <v>0.49886792452830186</v>
      </c>
    </row>
    <row r="107" spans="1:17" ht="15.75" x14ac:dyDescent="0.25">
      <c r="A107" s="20"/>
      <c r="B107" s="45" t="s">
        <v>77</v>
      </c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70"/>
      <c r="P107" s="70"/>
      <c r="Q107" s="70"/>
    </row>
    <row r="108" spans="1:17" ht="15.75" x14ac:dyDescent="0.25">
      <c r="A108" s="20">
        <v>88</v>
      </c>
      <c r="B108" s="40" t="s">
        <v>58</v>
      </c>
      <c r="C108" s="41">
        <v>55</v>
      </c>
      <c r="D108" s="24">
        <f>F108+H108+J108+L108</f>
        <v>47</v>
      </c>
      <c r="E108" s="25">
        <f>D108/C108</f>
        <v>0.8545454545454545</v>
      </c>
      <c r="F108" s="41">
        <v>16</v>
      </c>
      <c r="G108" s="25">
        <f>F108/D108</f>
        <v>0.34042553191489361</v>
      </c>
      <c r="H108" s="41">
        <v>19</v>
      </c>
      <c r="I108" s="25">
        <f>H108/D108</f>
        <v>0.40425531914893614</v>
      </c>
      <c r="J108" s="41">
        <v>12</v>
      </c>
      <c r="K108" s="25">
        <f>J108/D108</f>
        <v>0.25531914893617019</v>
      </c>
      <c r="L108" s="42"/>
      <c r="M108" s="25">
        <f>L108/D108</f>
        <v>0</v>
      </c>
      <c r="N108" s="26">
        <f>(F108+H108+J108)/D108</f>
        <v>1</v>
      </c>
      <c r="O108" s="3">
        <f>(F108+H108)/D108</f>
        <v>0.74468085106382975</v>
      </c>
      <c r="P108" s="4">
        <f>(5*F108+4*H108+3*J108+2*L108)/D108</f>
        <v>4.0851063829787231</v>
      </c>
      <c r="Q108" s="5">
        <f t="shared" ref="Q108:Q133" si="61">(F108*1+H108*0.64+J108*0.36+L108*0.16)/D108</f>
        <v>0.69106382978723413</v>
      </c>
    </row>
    <row r="109" spans="1:17" ht="15.75" x14ac:dyDescent="0.25">
      <c r="A109" s="20">
        <v>89</v>
      </c>
      <c r="B109" s="40" t="s">
        <v>150</v>
      </c>
      <c r="C109" s="42">
        <v>44</v>
      </c>
      <c r="D109" s="24">
        <f t="shared" ref="D109:D133" si="62">F109+H109+J109+L109</f>
        <v>40</v>
      </c>
      <c r="E109" s="25">
        <f t="shared" ref="E109:E134" si="63">D109/C109</f>
        <v>0.90909090909090906</v>
      </c>
      <c r="F109" s="42">
        <v>11</v>
      </c>
      <c r="G109" s="25">
        <f t="shared" ref="G109:G134" si="64">F109/D109</f>
        <v>0.27500000000000002</v>
      </c>
      <c r="H109" s="42">
        <v>10</v>
      </c>
      <c r="I109" s="25">
        <f t="shared" ref="I109:I125" si="65">H109/D109</f>
        <v>0.25</v>
      </c>
      <c r="J109" s="42">
        <v>19</v>
      </c>
      <c r="K109" s="25">
        <f t="shared" ref="K109:K134" si="66">J109/D109</f>
        <v>0.47499999999999998</v>
      </c>
      <c r="L109" s="42"/>
      <c r="M109" s="25">
        <f t="shared" ref="M109:M134" si="67">L109/D109</f>
        <v>0</v>
      </c>
      <c r="N109" s="26">
        <f t="shared" ref="N109:N134" si="68">(F109+H109+J109)/D109</f>
        <v>1</v>
      </c>
      <c r="O109" s="3">
        <f t="shared" ref="O109:O134" si="69">(F109+H109)/D109</f>
        <v>0.52500000000000002</v>
      </c>
      <c r="P109" s="4">
        <f t="shared" ref="P109:P134" si="70">(5*F109+4*H109+3*J109+2*L109)/D109</f>
        <v>3.8</v>
      </c>
      <c r="Q109" s="5">
        <f t="shared" si="61"/>
        <v>0.60599999999999998</v>
      </c>
    </row>
    <row r="110" spans="1:17" ht="31.5" x14ac:dyDescent="0.25">
      <c r="A110" s="20">
        <v>90</v>
      </c>
      <c r="B110" s="40" t="s">
        <v>151</v>
      </c>
      <c r="C110" s="42">
        <v>6</v>
      </c>
      <c r="D110" s="24">
        <f t="shared" si="62"/>
        <v>4</v>
      </c>
      <c r="E110" s="25">
        <f t="shared" si="63"/>
        <v>0.66666666666666663</v>
      </c>
      <c r="F110" s="42"/>
      <c r="G110" s="25">
        <f t="shared" si="64"/>
        <v>0</v>
      </c>
      <c r="H110" s="42">
        <v>2</v>
      </c>
      <c r="I110" s="25">
        <f t="shared" si="65"/>
        <v>0.5</v>
      </c>
      <c r="J110" s="42">
        <v>2</v>
      </c>
      <c r="K110" s="25">
        <f t="shared" si="66"/>
        <v>0.5</v>
      </c>
      <c r="L110" s="42"/>
      <c r="M110" s="25">
        <f t="shared" si="67"/>
        <v>0</v>
      </c>
      <c r="N110" s="26">
        <f t="shared" si="68"/>
        <v>1</v>
      </c>
      <c r="O110" s="3">
        <f t="shared" si="69"/>
        <v>0.5</v>
      </c>
      <c r="P110" s="4">
        <f t="shared" si="70"/>
        <v>3.5</v>
      </c>
      <c r="Q110" s="5">
        <f t="shared" si="61"/>
        <v>0.5</v>
      </c>
    </row>
    <row r="111" spans="1:17" ht="15.75" x14ac:dyDescent="0.25">
      <c r="A111" s="20">
        <v>91</v>
      </c>
      <c r="B111" s="40" t="s">
        <v>152</v>
      </c>
      <c r="C111" s="41">
        <v>47</v>
      </c>
      <c r="D111" s="24">
        <f t="shared" si="62"/>
        <v>44</v>
      </c>
      <c r="E111" s="25">
        <f t="shared" si="63"/>
        <v>0.93617021276595747</v>
      </c>
      <c r="F111" s="41">
        <v>8</v>
      </c>
      <c r="G111" s="25">
        <f t="shared" si="64"/>
        <v>0.18181818181818182</v>
      </c>
      <c r="H111" s="41">
        <v>17</v>
      </c>
      <c r="I111" s="25">
        <f t="shared" si="65"/>
        <v>0.38636363636363635</v>
      </c>
      <c r="J111" s="41">
        <v>15</v>
      </c>
      <c r="K111" s="25">
        <f t="shared" si="66"/>
        <v>0.34090909090909088</v>
      </c>
      <c r="L111" s="41">
        <v>4</v>
      </c>
      <c r="M111" s="25">
        <f t="shared" si="67"/>
        <v>9.0909090909090912E-2</v>
      </c>
      <c r="N111" s="26">
        <f t="shared" si="68"/>
        <v>0.90909090909090906</v>
      </c>
      <c r="O111" s="3">
        <f t="shared" si="69"/>
        <v>0.56818181818181823</v>
      </c>
      <c r="P111" s="4">
        <f t="shared" si="70"/>
        <v>3.6590909090909092</v>
      </c>
      <c r="Q111" s="5">
        <f t="shared" si="61"/>
        <v>0.5663636363636364</v>
      </c>
    </row>
    <row r="112" spans="1:17" ht="15.75" x14ac:dyDescent="0.25">
      <c r="A112" s="20">
        <v>92</v>
      </c>
      <c r="B112" s="40" t="s">
        <v>59</v>
      </c>
      <c r="C112" s="42">
        <v>8</v>
      </c>
      <c r="D112" s="24">
        <f t="shared" si="62"/>
        <v>7</v>
      </c>
      <c r="E112" s="25">
        <f t="shared" si="63"/>
        <v>0.875</v>
      </c>
      <c r="F112" s="42"/>
      <c r="G112" s="25">
        <f t="shared" si="64"/>
        <v>0</v>
      </c>
      <c r="H112" s="42">
        <v>2</v>
      </c>
      <c r="I112" s="25">
        <f t="shared" si="65"/>
        <v>0.2857142857142857</v>
      </c>
      <c r="J112" s="42">
        <v>4</v>
      </c>
      <c r="K112" s="25">
        <f t="shared" si="66"/>
        <v>0.5714285714285714</v>
      </c>
      <c r="L112" s="42">
        <v>1</v>
      </c>
      <c r="M112" s="25">
        <f t="shared" si="67"/>
        <v>0.14285714285714285</v>
      </c>
      <c r="N112" s="26">
        <f t="shared" si="68"/>
        <v>0.8571428571428571</v>
      </c>
      <c r="O112" s="3">
        <f t="shared" si="69"/>
        <v>0.2857142857142857</v>
      </c>
      <c r="P112" s="4">
        <f t="shared" si="70"/>
        <v>3.1428571428571428</v>
      </c>
      <c r="Q112" s="5">
        <f t="shared" si="61"/>
        <v>0.41142857142857142</v>
      </c>
    </row>
    <row r="113" spans="1:17" ht="15.75" x14ac:dyDescent="0.25">
      <c r="A113" s="20">
        <v>93</v>
      </c>
      <c r="B113" s="40" t="s">
        <v>153</v>
      </c>
      <c r="C113" s="41">
        <v>82</v>
      </c>
      <c r="D113" s="24">
        <f t="shared" si="62"/>
        <v>73</v>
      </c>
      <c r="E113" s="25">
        <f t="shared" si="63"/>
        <v>0.8902439024390244</v>
      </c>
      <c r="F113" s="41">
        <v>21</v>
      </c>
      <c r="G113" s="25">
        <f t="shared" si="64"/>
        <v>0.28767123287671231</v>
      </c>
      <c r="H113" s="41">
        <v>25</v>
      </c>
      <c r="I113" s="25">
        <f t="shared" si="65"/>
        <v>0.34246575342465752</v>
      </c>
      <c r="J113" s="41">
        <v>23</v>
      </c>
      <c r="K113" s="25">
        <f t="shared" si="66"/>
        <v>0.31506849315068491</v>
      </c>
      <c r="L113" s="41">
        <v>4</v>
      </c>
      <c r="M113" s="25">
        <f t="shared" si="67"/>
        <v>5.4794520547945202E-2</v>
      </c>
      <c r="N113" s="26">
        <f t="shared" si="68"/>
        <v>0.9452054794520548</v>
      </c>
      <c r="O113" s="3">
        <f t="shared" si="69"/>
        <v>0.63013698630136983</v>
      </c>
      <c r="P113" s="4">
        <f t="shared" si="70"/>
        <v>3.8630136986301369</v>
      </c>
      <c r="Q113" s="5">
        <f t="shared" si="61"/>
        <v>0.62904109589041102</v>
      </c>
    </row>
    <row r="114" spans="1:17" ht="15.75" x14ac:dyDescent="0.25">
      <c r="A114" s="20">
        <v>94</v>
      </c>
      <c r="B114" s="40" t="s">
        <v>60</v>
      </c>
      <c r="C114" s="42">
        <v>43</v>
      </c>
      <c r="D114" s="24">
        <f t="shared" si="62"/>
        <v>38</v>
      </c>
      <c r="E114" s="25">
        <f t="shared" si="63"/>
        <v>0.88372093023255816</v>
      </c>
      <c r="F114" s="42">
        <v>15</v>
      </c>
      <c r="G114" s="25">
        <f t="shared" si="64"/>
        <v>0.39473684210526316</v>
      </c>
      <c r="H114" s="42">
        <v>9</v>
      </c>
      <c r="I114" s="25">
        <f t="shared" si="65"/>
        <v>0.23684210526315788</v>
      </c>
      <c r="J114" s="42">
        <v>12</v>
      </c>
      <c r="K114" s="25">
        <f t="shared" si="66"/>
        <v>0.31578947368421051</v>
      </c>
      <c r="L114" s="42">
        <v>2</v>
      </c>
      <c r="M114" s="25">
        <f t="shared" si="67"/>
        <v>5.2631578947368418E-2</v>
      </c>
      <c r="N114" s="26">
        <f t="shared" si="68"/>
        <v>0.94736842105263153</v>
      </c>
      <c r="O114" s="3">
        <f t="shared" si="69"/>
        <v>0.63157894736842102</v>
      </c>
      <c r="P114" s="4">
        <f t="shared" si="70"/>
        <v>3.9736842105263159</v>
      </c>
      <c r="Q114" s="5">
        <f t="shared" si="61"/>
        <v>0.66842105263157892</v>
      </c>
    </row>
    <row r="115" spans="1:17" ht="15.75" x14ac:dyDescent="0.25">
      <c r="A115" s="20">
        <v>95</v>
      </c>
      <c r="B115" s="40" t="s">
        <v>154</v>
      </c>
      <c r="C115" s="41">
        <v>49</v>
      </c>
      <c r="D115" s="24">
        <f t="shared" si="62"/>
        <v>44</v>
      </c>
      <c r="E115" s="25">
        <f t="shared" si="63"/>
        <v>0.89795918367346939</v>
      </c>
      <c r="F115" s="41">
        <v>15</v>
      </c>
      <c r="G115" s="25">
        <f t="shared" si="64"/>
        <v>0.34090909090909088</v>
      </c>
      <c r="H115" s="41">
        <v>13</v>
      </c>
      <c r="I115" s="25">
        <f t="shared" si="65"/>
        <v>0.29545454545454547</v>
      </c>
      <c r="J115" s="41">
        <v>12</v>
      </c>
      <c r="K115" s="25">
        <f t="shared" si="66"/>
        <v>0.27272727272727271</v>
      </c>
      <c r="L115" s="41">
        <v>4</v>
      </c>
      <c r="M115" s="25">
        <f t="shared" si="67"/>
        <v>9.0909090909090912E-2</v>
      </c>
      <c r="N115" s="26">
        <f t="shared" si="68"/>
        <v>0.90909090909090906</v>
      </c>
      <c r="O115" s="3">
        <f t="shared" si="69"/>
        <v>0.63636363636363635</v>
      </c>
      <c r="P115" s="4">
        <f t="shared" si="70"/>
        <v>3.8863636363636362</v>
      </c>
      <c r="Q115" s="5">
        <f t="shared" si="61"/>
        <v>0.6427272727272727</v>
      </c>
    </row>
    <row r="116" spans="1:17" ht="15.75" x14ac:dyDescent="0.25">
      <c r="A116" s="20">
        <v>96</v>
      </c>
      <c r="B116" s="40" t="s">
        <v>61</v>
      </c>
      <c r="C116" s="42">
        <v>89</v>
      </c>
      <c r="D116" s="24">
        <f t="shared" si="62"/>
        <v>85</v>
      </c>
      <c r="E116" s="25">
        <f t="shared" si="63"/>
        <v>0.9550561797752809</v>
      </c>
      <c r="F116" s="41">
        <v>21</v>
      </c>
      <c r="G116" s="25">
        <f t="shared" si="64"/>
        <v>0.24705882352941178</v>
      </c>
      <c r="H116" s="41">
        <v>23</v>
      </c>
      <c r="I116" s="25">
        <f t="shared" si="65"/>
        <v>0.27058823529411763</v>
      </c>
      <c r="J116" s="41">
        <v>29</v>
      </c>
      <c r="K116" s="25">
        <f t="shared" si="66"/>
        <v>0.3411764705882353</v>
      </c>
      <c r="L116" s="41">
        <v>12</v>
      </c>
      <c r="M116" s="25">
        <f t="shared" si="67"/>
        <v>0.14117647058823529</v>
      </c>
      <c r="N116" s="26">
        <f t="shared" si="68"/>
        <v>0.85882352941176465</v>
      </c>
      <c r="O116" s="3">
        <f t="shared" si="69"/>
        <v>0.51764705882352946</v>
      </c>
      <c r="P116" s="4">
        <f t="shared" si="70"/>
        <v>3.6235294117647059</v>
      </c>
      <c r="Q116" s="5">
        <f t="shared" si="61"/>
        <v>0.56564705882352939</v>
      </c>
    </row>
    <row r="117" spans="1:17" ht="15.75" x14ac:dyDescent="0.25">
      <c r="A117" s="20">
        <v>97</v>
      </c>
      <c r="B117" s="40" t="s">
        <v>155</v>
      </c>
      <c r="C117" s="42">
        <v>35</v>
      </c>
      <c r="D117" s="24">
        <f t="shared" si="62"/>
        <v>32</v>
      </c>
      <c r="E117" s="25">
        <f t="shared" si="63"/>
        <v>0.91428571428571426</v>
      </c>
      <c r="F117" s="42">
        <v>3</v>
      </c>
      <c r="G117" s="25">
        <f t="shared" si="64"/>
        <v>9.375E-2</v>
      </c>
      <c r="H117" s="42">
        <v>5</v>
      </c>
      <c r="I117" s="25">
        <f t="shared" si="65"/>
        <v>0.15625</v>
      </c>
      <c r="J117" s="42">
        <v>16</v>
      </c>
      <c r="K117" s="25">
        <f t="shared" si="66"/>
        <v>0.5</v>
      </c>
      <c r="L117" s="42">
        <v>8</v>
      </c>
      <c r="M117" s="25">
        <f t="shared" si="67"/>
        <v>0.25</v>
      </c>
      <c r="N117" s="26">
        <f t="shared" si="68"/>
        <v>0.75</v>
      </c>
      <c r="O117" s="3">
        <f t="shared" si="69"/>
        <v>0.25</v>
      </c>
      <c r="P117" s="4">
        <f t="shared" si="70"/>
        <v>3.09375</v>
      </c>
      <c r="Q117" s="5">
        <f t="shared" si="61"/>
        <v>0.41375000000000001</v>
      </c>
    </row>
    <row r="118" spans="1:17" ht="15.75" x14ac:dyDescent="0.25">
      <c r="A118" s="20">
        <v>98</v>
      </c>
      <c r="B118" s="40" t="s">
        <v>156</v>
      </c>
      <c r="C118" s="41">
        <v>19</v>
      </c>
      <c r="D118" s="24">
        <f t="shared" si="62"/>
        <v>17</v>
      </c>
      <c r="E118" s="25">
        <f t="shared" si="63"/>
        <v>0.89473684210526316</v>
      </c>
      <c r="F118" s="41"/>
      <c r="G118" s="25">
        <f t="shared" si="64"/>
        <v>0</v>
      </c>
      <c r="H118" s="41">
        <v>4</v>
      </c>
      <c r="I118" s="25">
        <f t="shared" si="65"/>
        <v>0.23529411764705882</v>
      </c>
      <c r="J118" s="41">
        <v>10</v>
      </c>
      <c r="K118" s="25">
        <f t="shared" si="66"/>
        <v>0.58823529411764708</v>
      </c>
      <c r="L118" s="41">
        <v>3</v>
      </c>
      <c r="M118" s="25">
        <f t="shared" si="67"/>
        <v>0.17647058823529413</v>
      </c>
      <c r="N118" s="26">
        <f t="shared" si="68"/>
        <v>0.82352941176470584</v>
      </c>
      <c r="O118" s="3">
        <f t="shared" si="69"/>
        <v>0.23529411764705882</v>
      </c>
      <c r="P118" s="4">
        <f t="shared" si="70"/>
        <v>3.0588235294117645</v>
      </c>
      <c r="Q118" s="5">
        <f t="shared" si="61"/>
        <v>0.39058823529411768</v>
      </c>
    </row>
    <row r="119" spans="1:17" ht="15.75" x14ac:dyDescent="0.25">
      <c r="A119" s="20">
        <v>99</v>
      </c>
      <c r="B119" s="40" t="s">
        <v>62</v>
      </c>
      <c r="C119" s="42">
        <v>3</v>
      </c>
      <c r="D119" s="24">
        <f t="shared" si="62"/>
        <v>3</v>
      </c>
      <c r="E119" s="25">
        <f t="shared" si="63"/>
        <v>1</v>
      </c>
      <c r="F119" s="42"/>
      <c r="G119" s="25">
        <f t="shared" si="64"/>
        <v>0</v>
      </c>
      <c r="H119" s="42">
        <v>3</v>
      </c>
      <c r="I119" s="25">
        <f t="shared" si="65"/>
        <v>1</v>
      </c>
      <c r="J119" s="42"/>
      <c r="K119" s="25">
        <f t="shared" si="66"/>
        <v>0</v>
      </c>
      <c r="L119" s="42"/>
      <c r="M119" s="25">
        <f t="shared" si="67"/>
        <v>0</v>
      </c>
      <c r="N119" s="26">
        <f t="shared" si="68"/>
        <v>1</v>
      </c>
      <c r="O119" s="3">
        <f t="shared" si="69"/>
        <v>1</v>
      </c>
      <c r="P119" s="4">
        <f t="shared" si="70"/>
        <v>4</v>
      </c>
      <c r="Q119" s="5">
        <f t="shared" si="61"/>
        <v>0.64</v>
      </c>
    </row>
    <row r="120" spans="1:17" ht="31.5" x14ac:dyDescent="0.25">
      <c r="A120" s="20">
        <v>100</v>
      </c>
      <c r="B120" s="40" t="s">
        <v>63</v>
      </c>
      <c r="C120" s="42">
        <v>2</v>
      </c>
      <c r="D120" s="24">
        <f t="shared" si="62"/>
        <v>2</v>
      </c>
      <c r="E120" s="25">
        <f t="shared" si="63"/>
        <v>1</v>
      </c>
      <c r="F120" s="42">
        <v>1</v>
      </c>
      <c r="G120" s="25">
        <f t="shared" si="64"/>
        <v>0.5</v>
      </c>
      <c r="H120" s="42">
        <v>1</v>
      </c>
      <c r="I120" s="25">
        <f t="shared" si="65"/>
        <v>0.5</v>
      </c>
      <c r="J120" s="42"/>
      <c r="K120" s="25">
        <f t="shared" si="66"/>
        <v>0</v>
      </c>
      <c r="L120" s="42"/>
      <c r="M120" s="25">
        <f t="shared" si="67"/>
        <v>0</v>
      </c>
      <c r="N120" s="26">
        <f t="shared" si="68"/>
        <v>1</v>
      </c>
      <c r="O120" s="3">
        <f t="shared" si="69"/>
        <v>1</v>
      </c>
      <c r="P120" s="4">
        <f t="shared" si="70"/>
        <v>4.5</v>
      </c>
      <c r="Q120" s="5">
        <f t="shared" si="61"/>
        <v>0.82000000000000006</v>
      </c>
    </row>
    <row r="121" spans="1:17" ht="15.75" x14ac:dyDescent="0.25">
      <c r="A121" s="20">
        <v>101</v>
      </c>
      <c r="B121" s="40" t="s">
        <v>64</v>
      </c>
      <c r="C121" s="42">
        <v>8</v>
      </c>
      <c r="D121" s="24">
        <f t="shared" si="62"/>
        <v>7</v>
      </c>
      <c r="E121" s="25">
        <f t="shared" si="63"/>
        <v>0.875</v>
      </c>
      <c r="F121" s="42"/>
      <c r="G121" s="25">
        <f t="shared" si="64"/>
        <v>0</v>
      </c>
      <c r="H121" s="42">
        <v>4</v>
      </c>
      <c r="I121" s="25">
        <f t="shared" si="65"/>
        <v>0.5714285714285714</v>
      </c>
      <c r="J121" s="42">
        <v>1</v>
      </c>
      <c r="K121" s="25">
        <f t="shared" si="66"/>
        <v>0.14285714285714285</v>
      </c>
      <c r="L121" s="42">
        <v>2</v>
      </c>
      <c r="M121" s="25">
        <f t="shared" si="67"/>
        <v>0.2857142857142857</v>
      </c>
      <c r="N121" s="26">
        <f t="shared" si="68"/>
        <v>0.7142857142857143</v>
      </c>
      <c r="O121" s="3">
        <f t="shared" si="69"/>
        <v>0.5714285714285714</v>
      </c>
      <c r="P121" s="4">
        <f t="shared" si="70"/>
        <v>3.2857142857142856</v>
      </c>
      <c r="Q121" s="5">
        <f t="shared" si="61"/>
        <v>0.4628571428571428</v>
      </c>
    </row>
    <row r="122" spans="1:17" ht="15.75" x14ac:dyDescent="0.25">
      <c r="A122" s="20">
        <v>102</v>
      </c>
      <c r="B122" s="40" t="s">
        <v>65</v>
      </c>
      <c r="C122" s="42">
        <v>16</v>
      </c>
      <c r="D122" s="24">
        <f t="shared" si="62"/>
        <v>16</v>
      </c>
      <c r="E122" s="25">
        <f t="shared" si="63"/>
        <v>1</v>
      </c>
      <c r="F122" s="42">
        <v>3</v>
      </c>
      <c r="G122" s="25">
        <f t="shared" si="64"/>
        <v>0.1875</v>
      </c>
      <c r="H122" s="42">
        <v>6</v>
      </c>
      <c r="I122" s="25">
        <f t="shared" si="65"/>
        <v>0.375</v>
      </c>
      <c r="J122" s="42">
        <v>4</v>
      </c>
      <c r="K122" s="25">
        <f t="shared" si="66"/>
        <v>0.25</v>
      </c>
      <c r="L122" s="42">
        <v>3</v>
      </c>
      <c r="M122" s="25">
        <f t="shared" si="67"/>
        <v>0.1875</v>
      </c>
      <c r="N122" s="26">
        <f t="shared" si="68"/>
        <v>0.8125</v>
      </c>
      <c r="O122" s="3">
        <f t="shared" si="69"/>
        <v>0.5625</v>
      </c>
      <c r="P122" s="4">
        <f t="shared" si="70"/>
        <v>3.5625</v>
      </c>
      <c r="Q122" s="5">
        <f t="shared" si="61"/>
        <v>0.54749999999999999</v>
      </c>
    </row>
    <row r="123" spans="1:17" ht="31.5" x14ac:dyDescent="0.25">
      <c r="A123" s="20">
        <v>103</v>
      </c>
      <c r="B123" s="40" t="s">
        <v>66</v>
      </c>
      <c r="C123" s="42">
        <v>4</v>
      </c>
      <c r="D123" s="24">
        <f t="shared" si="62"/>
        <v>3</v>
      </c>
      <c r="E123" s="25">
        <f t="shared" si="63"/>
        <v>0.75</v>
      </c>
      <c r="F123" s="42"/>
      <c r="G123" s="25">
        <f t="shared" si="64"/>
        <v>0</v>
      </c>
      <c r="H123" s="42">
        <v>1</v>
      </c>
      <c r="I123" s="25">
        <f t="shared" si="65"/>
        <v>0.33333333333333331</v>
      </c>
      <c r="J123" s="42">
        <v>2</v>
      </c>
      <c r="K123" s="25">
        <f t="shared" si="66"/>
        <v>0.66666666666666663</v>
      </c>
      <c r="L123" s="42"/>
      <c r="M123" s="25">
        <f t="shared" si="67"/>
        <v>0</v>
      </c>
      <c r="N123" s="26">
        <f t="shared" si="68"/>
        <v>1</v>
      </c>
      <c r="O123" s="3">
        <f t="shared" si="69"/>
        <v>0.33333333333333331</v>
      </c>
      <c r="P123" s="4">
        <f t="shared" si="70"/>
        <v>3.3333333333333335</v>
      </c>
      <c r="Q123" s="5">
        <f t="shared" si="61"/>
        <v>0.45333333333333331</v>
      </c>
    </row>
    <row r="124" spans="1:17" ht="15.75" x14ac:dyDescent="0.25">
      <c r="A124" s="20">
        <v>104</v>
      </c>
      <c r="B124" s="40" t="s">
        <v>67</v>
      </c>
      <c r="C124" s="42">
        <v>3</v>
      </c>
      <c r="D124" s="24">
        <f t="shared" si="62"/>
        <v>3</v>
      </c>
      <c r="E124" s="25">
        <f t="shared" si="63"/>
        <v>1</v>
      </c>
      <c r="F124" s="42">
        <v>1</v>
      </c>
      <c r="G124" s="25">
        <f t="shared" si="64"/>
        <v>0.33333333333333331</v>
      </c>
      <c r="H124" s="42">
        <v>1</v>
      </c>
      <c r="I124" s="25">
        <f t="shared" si="65"/>
        <v>0.33333333333333331</v>
      </c>
      <c r="J124" s="42">
        <v>1</v>
      </c>
      <c r="K124" s="25">
        <f t="shared" si="66"/>
        <v>0.33333333333333331</v>
      </c>
      <c r="L124" s="42"/>
      <c r="M124" s="25">
        <f t="shared" si="67"/>
        <v>0</v>
      </c>
      <c r="N124" s="26">
        <f t="shared" si="68"/>
        <v>1</v>
      </c>
      <c r="O124" s="3">
        <f t="shared" si="69"/>
        <v>0.66666666666666663</v>
      </c>
      <c r="P124" s="4">
        <f t="shared" si="70"/>
        <v>4</v>
      </c>
      <c r="Q124" s="5">
        <f t="shared" si="61"/>
        <v>0.66666666666666663</v>
      </c>
    </row>
    <row r="125" spans="1:17" ht="15.75" x14ac:dyDescent="0.25">
      <c r="A125" s="20">
        <v>105</v>
      </c>
      <c r="B125" s="40" t="s">
        <v>68</v>
      </c>
      <c r="C125" s="42">
        <v>25</v>
      </c>
      <c r="D125" s="24">
        <f t="shared" si="62"/>
        <v>23</v>
      </c>
      <c r="E125" s="25">
        <f t="shared" si="63"/>
        <v>0.92</v>
      </c>
      <c r="F125" s="42">
        <v>8</v>
      </c>
      <c r="G125" s="25">
        <f t="shared" si="64"/>
        <v>0.34782608695652173</v>
      </c>
      <c r="H125" s="42">
        <v>4</v>
      </c>
      <c r="I125" s="25">
        <f t="shared" si="65"/>
        <v>0.17391304347826086</v>
      </c>
      <c r="J125" s="42">
        <v>7</v>
      </c>
      <c r="K125" s="25">
        <f t="shared" si="66"/>
        <v>0.30434782608695654</v>
      </c>
      <c r="L125" s="42">
        <v>4</v>
      </c>
      <c r="M125" s="25">
        <f t="shared" si="67"/>
        <v>0.17391304347826086</v>
      </c>
      <c r="N125" s="26">
        <f t="shared" si="68"/>
        <v>0.82608695652173914</v>
      </c>
      <c r="O125" s="3">
        <f t="shared" si="69"/>
        <v>0.52173913043478259</v>
      </c>
      <c r="P125" s="4">
        <f t="shared" si="70"/>
        <v>3.6956521739130435</v>
      </c>
      <c r="Q125" s="5">
        <f t="shared" si="61"/>
        <v>0.59652173913043482</v>
      </c>
    </row>
    <row r="126" spans="1:17" ht="15.75" x14ac:dyDescent="0.25">
      <c r="A126" s="20">
        <v>106</v>
      </c>
      <c r="B126" s="40" t="s">
        <v>69</v>
      </c>
      <c r="C126" s="42">
        <v>13</v>
      </c>
      <c r="D126" s="24">
        <f t="shared" si="62"/>
        <v>13</v>
      </c>
      <c r="E126" s="25">
        <f t="shared" si="63"/>
        <v>1</v>
      </c>
      <c r="F126" s="42"/>
      <c r="G126" s="25">
        <f t="shared" si="64"/>
        <v>0</v>
      </c>
      <c r="H126" s="42">
        <v>5</v>
      </c>
      <c r="I126" s="25">
        <f>H126/D126</f>
        <v>0.38461538461538464</v>
      </c>
      <c r="J126" s="42">
        <v>8</v>
      </c>
      <c r="K126" s="25">
        <f t="shared" si="66"/>
        <v>0.61538461538461542</v>
      </c>
      <c r="L126" s="42"/>
      <c r="M126" s="25">
        <f t="shared" si="67"/>
        <v>0</v>
      </c>
      <c r="N126" s="26">
        <f t="shared" si="68"/>
        <v>1</v>
      </c>
      <c r="O126" s="3">
        <f t="shared" si="69"/>
        <v>0.38461538461538464</v>
      </c>
      <c r="P126" s="4">
        <f t="shared" si="70"/>
        <v>3.3846153846153846</v>
      </c>
      <c r="Q126" s="5">
        <f t="shared" si="61"/>
        <v>0.46769230769230768</v>
      </c>
    </row>
    <row r="127" spans="1:17" ht="15.75" x14ac:dyDescent="0.25">
      <c r="A127" s="20">
        <v>107</v>
      </c>
      <c r="B127" s="40" t="s">
        <v>70</v>
      </c>
      <c r="C127" s="42">
        <v>6</v>
      </c>
      <c r="D127" s="24">
        <f t="shared" si="62"/>
        <v>6</v>
      </c>
      <c r="E127" s="25">
        <f t="shared" si="63"/>
        <v>1</v>
      </c>
      <c r="F127" s="42">
        <v>1</v>
      </c>
      <c r="G127" s="25">
        <f t="shared" si="64"/>
        <v>0.16666666666666666</v>
      </c>
      <c r="H127" s="42">
        <v>2</v>
      </c>
      <c r="I127" s="25">
        <f t="shared" ref="I127:I134" si="71">H127/D127</f>
        <v>0.33333333333333331</v>
      </c>
      <c r="J127" s="42">
        <v>3</v>
      </c>
      <c r="K127" s="25">
        <f t="shared" si="66"/>
        <v>0.5</v>
      </c>
      <c r="L127" s="42"/>
      <c r="M127" s="25">
        <f t="shared" si="67"/>
        <v>0</v>
      </c>
      <c r="N127" s="26">
        <f t="shared" si="68"/>
        <v>1</v>
      </c>
      <c r="O127" s="3">
        <f t="shared" si="69"/>
        <v>0.5</v>
      </c>
      <c r="P127" s="4">
        <f t="shared" si="70"/>
        <v>3.6666666666666665</v>
      </c>
      <c r="Q127" s="5">
        <f t="shared" si="61"/>
        <v>0.56000000000000005</v>
      </c>
    </row>
    <row r="128" spans="1:17" ht="15.75" x14ac:dyDescent="0.25">
      <c r="A128" s="20">
        <v>108</v>
      </c>
      <c r="B128" s="40" t="s">
        <v>71</v>
      </c>
      <c r="C128" s="42">
        <v>12</v>
      </c>
      <c r="D128" s="24">
        <f t="shared" si="62"/>
        <v>10</v>
      </c>
      <c r="E128" s="25">
        <f t="shared" si="63"/>
        <v>0.83333333333333337</v>
      </c>
      <c r="F128" s="42">
        <v>4</v>
      </c>
      <c r="G128" s="25">
        <f t="shared" si="64"/>
        <v>0.4</v>
      </c>
      <c r="H128" s="42">
        <v>2</v>
      </c>
      <c r="I128" s="25">
        <f t="shared" si="71"/>
        <v>0.2</v>
      </c>
      <c r="J128" s="42">
        <v>4</v>
      </c>
      <c r="K128" s="25">
        <f t="shared" si="66"/>
        <v>0.4</v>
      </c>
      <c r="L128" s="42"/>
      <c r="M128" s="25">
        <f t="shared" si="67"/>
        <v>0</v>
      </c>
      <c r="N128" s="26">
        <f t="shared" si="68"/>
        <v>1</v>
      </c>
      <c r="O128" s="3">
        <f t="shared" si="69"/>
        <v>0.6</v>
      </c>
      <c r="P128" s="4">
        <f t="shared" si="70"/>
        <v>4</v>
      </c>
      <c r="Q128" s="5">
        <f t="shared" si="61"/>
        <v>0.67200000000000004</v>
      </c>
    </row>
    <row r="129" spans="1:17" ht="31.5" x14ac:dyDescent="0.25">
      <c r="A129" s="20">
        <v>109</v>
      </c>
      <c r="B129" s="40" t="s">
        <v>72</v>
      </c>
      <c r="C129" s="42">
        <v>3</v>
      </c>
      <c r="D129" s="24">
        <f t="shared" si="62"/>
        <v>3</v>
      </c>
      <c r="E129" s="25">
        <f t="shared" si="63"/>
        <v>1</v>
      </c>
      <c r="F129" s="42"/>
      <c r="G129" s="25">
        <f t="shared" si="64"/>
        <v>0</v>
      </c>
      <c r="H129" s="42">
        <v>1</v>
      </c>
      <c r="I129" s="25">
        <f t="shared" si="71"/>
        <v>0.33333333333333331</v>
      </c>
      <c r="J129" s="42">
        <v>2</v>
      </c>
      <c r="K129" s="25">
        <f t="shared" si="66"/>
        <v>0.66666666666666663</v>
      </c>
      <c r="L129" s="42"/>
      <c r="M129" s="25">
        <f t="shared" si="67"/>
        <v>0</v>
      </c>
      <c r="N129" s="26">
        <f t="shared" si="68"/>
        <v>1</v>
      </c>
      <c r="O129" s="3">
        <f t="shared" si="69"/>
        <v>0.33333333333333331</v>
      </c>
      <c r="P129" s="4">
        <f t="shared" si="70"/>
        <v>3.3333333333333335</v>
      </c>
      <c r="Q129" s="5">
        <f t="shared" si="61"/>
        <v>0.45333333333333331</v>
      </c>
    </row>
    <row r="130" spans="1:17" ht="15.75" x14ac:dyDescent="0.25">
      <c r="A130" s="20">
        <v>110</v>
      </c>
      <c r="B130" s="40" t="s">
        <v>73</v>
      </c>
      <c r="C130" s="42">
        <v>4</v>
      </c>
      <c r="D130" s="24">
        <f t="shared" si="62"/>
        <v>4</v>
      </c>
      <c r="E130" s="25">
        <f t="shared" si="63"/>
        <v>1</v>
      </c>
      <c r="F130" s="42"/>
      <c r="G130" s="25">
        <f t="shared" si="64"/>
        <v>0</v>
      </c>
      <c r="H130" s="42">
        <v>2</v>
      </c>
      <c r="I130" s="25">
        <f t="shared" si="71"/>
        <v>0.5</v>
      </c>
      <c r="J130" s="42">
        <v>2</v>
      </c>
      <c r="K130" s="25">
        <f t="shared" si="66"/>
        <v>0.5</v>
      </c>
      <c r="L130" s="42"/>
      <c r="M130" s="25">
        <f t="shared" si="67"/>
        <v>0</v>
      </c>
      <c r="N130" s="26">
        <f t="shared" si="68"/>
        <v>1</v>
      </c>
      <c r="O130" s="3">
        <f t="shared" si="69"/>
        <v>0.5</v>
      </c>
      <c r="P130" s="4">
        <f t="shared" si="70"/>
        <v>3.5</v>
      </c>
      <c r="Q130" s="5">
        <f t="shared" si="61"/>
        <v>0.5</v>
      </c>
    </row>
    <row r="131" spans="1:17" ht="31.5" x14ac:dyDescent="0.25">
      <c r="A131" s="20">
        <v>111</v>
      </c>
      <c r="B131" s="40" t="s">
        <v>74</v>
      </c>
      <c r="C131" s="42">
        <v>1</v>
      </c>
      <c r="D131" s="24">
        <f t="shared" si="62"/>
        <v>1</v>
      </c>
      <c r="E131" s="25">
        <f t="shared" si="63"/>
        <v>1</v>
      </c>
      <c r="F131" s="42"/>
      <c r="G131" s="25">
        <f t="shared" si="64"/>
        <v>0</v>
      </c>
      <c r="H131" s="42">
        <v>1</v>
      </c>
      <c r="I131" s="25">
        <f t="shared" si="71"/>
        <v>1</v>
      </c>
      <c r="J131" s="42"/>
      <c r="K131" s="25">
        <f t="shared" si="66"/>
        <v>0</v>
      </c>
      <c r="L131" s="42"/>
      <c r="M131" s="25">
        <f t="shared" si="67"/>
        <v>0</v>
      </c>
      <c r="N131" s="26">
        <f t="shared" si="68"/>
        <v>1</v>
      </c>
      <c r="O131" s="3">
        <f t="shared" si="69"/>
        <v>1</v>
      </c>
      <c r="P131" s="4">
        <f t="shared" si="70"/>
        <v>4</v>
      </c>
      <c r="Q131" s="5">
        <f t="shared" si="61"/>
        <v>0.64</v>
      </c>
    </row>
    <row r="132" spans="1:17" ht="15.75" x14ac:dyDescent="0.25">
      <c r="A132" s="20">
        <v>112</v>
      </c>
      <c r="B132" s="40" t="s">
        <v>75</v>
      </c>
      <c r="C132" s="42">
        <v>18</v>
      </c>
      <c r="D132" s="24">
        <f t="shared" si="62"/>
        <v>16</v>
      </c>
      <c r="E132" s="25">
        <f t="shared" si="63"/>
        <v>0.88888888888888884</v>
      </c>
      <c r="F132" s="42">
        <v>2</v>
      </c>
      <c r="G132" s="25">
        <f t="shared" si="64"/>
        <v>0.125</v>
      </c>
      <c r="H132" s="42">
        <v>6</v>
      </c>
      <c r="I132" s="25">
        <f t="shared" si="71"/>
        <v>0.375</v>
      </c>
      <c r="J132" s="42">
        <v>7</v>
      </c>
      <c r="K132" s="25">
        <f t="shared" si="66"/>
        <v>0.4375</v>
      </c>
      <c r="L132" s="42">
        <v>1</v>
      </c>
      <c r="M132" s="25">
        <f t="shared" si="67"/>
        <v>6.25E-2</v>
      </c>
      <c r="N132" s="26">
        <f t="shared" si="68"/>
        <v>0.9375</v>
      </c>
      <c r="O132" s="3">
        <f t="shared" si="69"/>
        <v>0.5</v>
      </c>
      <c r="P132" s="4">
        <f t="shared" si="70"/>
        <v>3.5625</v>
      </c>
      <c r="Q132" s="5">
        <f t="shared" si="61"/>
        <v>0.53249999999999997</v>
      </c>
    </row>
    <row r="133" spans="1:17" ht="16.5" thickBot="1" x14ac:dyDescent="0.3">
      <c r="A133" s="20">
        <v>113</v>
      </c>
      <c r="B133" s="43" t="s">
        <v>76</v>
      </c>
      <c r="C133" s="44">
        <v>5</v>
      </c>
      <c r="D133" s="29">
        <f t="shared" si="62"/>
        <v>5</v>
      </c>
      <c r="E133" s="30">
        <f t="shared" si="63"/>
        <v>1</v>
      </c>
      <c r="F133" s="44">
        <v>1</v>
      </c>
      <c r="G133" s="30">
        <f t="shared" si="64"/>
        <v>0.2</v>
      </c>
      <c r="H133" s="44">
        <v>2</v>
      </c>
      <c r="I133" s="30">
        <f t="shared" si="71"/>
        <v>0.4</v>
      </c>
      <c r="J133" s="44">
        <v>2</v>
      </c>
      <c r="K133" s="30">
        <f t="shared" si="66"/>
        <v>0.4</v>
      </c>
      <c r="L133" s="44"/>
      <c r="M133" s="30">
        <f t="shared" si="67"/>
        <v>0</v>
      </c>
      <c r="N133" s="31">
        <f t="shared" si="68"/>
        <v>1</v>
      </c>
      <c r="O133" s="10">
        <f t="shared" si="69"/>
        <v>0.6</v>
      </c>
      <c r="P133" s="11">
        <f t="shared" si="70"/>
        <v>3.8</v>
      </c>
      <c r="Q133" s="12">
        <f t="shared" si="61"/>
        <v>0.6</v>
      </c>
    </row>
    <row r="134" spans="1:17" ht="16.5" thickBot="1" x14ac:dyDescent="0.3">
      <c r="A134" s="57"/>
      <c r="B134" s="32" t="s">
        <v>9</v>
      </c>
      <c r="C134" s="33">
        <f>SUM(C108:C133)</f>
        <v>600</v>
      </c>
      <c r="D134" s="33">
        <f>SUM(D108:D133)</f>
        <v>546</v>
      </c>
      <c r="E134" s="34">
        <f t="shared" si="63"/>
        <v>0.91</v>
      </c>
      <c r="F134" s="33">
        <f>SUM(F108:F133)</f>
        <v>131</v>
      </c>
      <c r="G134" s="35">
        <f t="shared" si="64"/>
        <v>0.23992673992673993</v>
      </c>
      <c r="H134" s="33">
        <f>SUM(H108:H133)</f>
        <v>170</v>
      </c>
      <c r="I134" s="35">
        <f t="shared" si="71"/>
        <v>0.31135531135531136</v>
      </c>
      <c r="J134" s="33">
        <f>SUM(J108:J133)</f>
        <v>197</v>
      </c>
      <c r="K134" s="35">
        <f t="shared" si="66"/>
        <v>0.3608058608058608</v>
      </c>
      <c r="L134" s="33">
        <f>SUM(L108:L133)</f>
        <v>48</v>
      </c>
      <c r="M134" s="35">
        <f t="shared" si="67"/>
        <v>8.7912087912087919E-2</v>
      </c>
      <c r="N134" s="36">
        <f t="shared" si="68"/>
        <v>0.91208791208791207</v>
      </c>
      <c r="O134" s="16">
        <f t="shared" si="69"/>
        <v>0.55128205128205132</v>
      </c>
      <c r="P134" s="17">
        <f t="shared" si="70"/>
        <v>3.7032967032967035</v>
      </c>
      <c r="Q134" s="18">
        <f>(F134*1+H134*0.64+J134*0.36+L134*0.16)/D134</f>
        <v>0.58315018315018319</v>
      </c>
    </row>
    <row r="135" spans="1:17" ht="15.75" x14ac:dyDescent="0.25">
      <c r="A135" s="20">
        <v>114</v>
      </c>
      <c r="B135" s="68" t="s">
        <v>93</v>
      </c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70"/>
      <c r="P135" s="70"/>
      <c r="Q135" s="70"/>
    </row>
    <row r="136" spans="1:17" ht="15.75" x14ac:dyDescent="0.25">
      <c r="A136" s="20">
        <v>115</v>
      </c>
      <c r="B136" s="22" t="s">
        <v>78</v>
      </c>
      <c r="C136" s="23">
        <v>8</v>
      </c>
      <c r="D136" s="24">
        <f>F136+H136+J136+L136</f>
        <v>8</v>
      </c>
      <c r="E136" s="25">
        <f>D136/C136</f>
        <v>1</v>
      </c>
      <c r="F136" s="23">
        <v>1</v>
      </c>
      <c r="G136" s="25">
        <f>F136/D136</f>
        <v>0.125</v>
      </c>
      <c r="H136" s="23">
        <v>2</v>
      </c>
      <c r="I136" s="25">
        <f>H136/D136</f>
        <v>0.25</v>
      </c>
      <c r="J136" s="23">
        <v>1</v>
      </c>
      <c r="K136" s="25">
        <f>J136/D136</f>
        <v>0.125</v>
      </c>
      <c r="L136" s="23">
        <v>4</v>
      </c>
      <c r="M136" s="25">
        <f>L136/D136</f>
        <v>0.5</v>
      </c>
      <c r="N136" s="26">
        <f>(F136+H136+J136)/D136</f>
        <v>0.5</v>
      </c>
      <c r="O136" s="3">
        <f>(F136+H136)/D136</f>
        <v>0.375</v>
      </c>
      <c r="P136" s="4">
        <f>(5*F136+4*H136+3*J136+2*L136)/D136</f>
        <v>3</v>
      </c>
      <c r="Q136" s="5">
        <f t="shared" ref="Q136:Q150" si="72">(F136*1+H136*0.64+J136*0.36+L136*0.16)/D136</f>
        <v>0.41000000000000003</v>
      </c>
    </row>
    <row r="137" spans="1:17" ht="15.75" x14ac:dyDescent="0.25">
      <c r="A137" s="20">
        <v>116</v>
      </c>
      <c r="B137" s="22" t="s">
        <v>79</v>
      </c>
      <c r="C137" s="23">
        <v>21</v>
      </c>
      <c r="D137" s="24">
        <f t="shared" ref="D137:D150" si="73">F137+H137+J137+L137</f>
        <v>20</v>
      </c>
      <c r="E137" s="25">
        <f t="shared" ref="E137:E151" si="74">D137/C137</f>
        <v>0.95238095238095233</v>
      </c>
      <c r="F137" s="23">
        <v>5</v>
      </c>
      <c r="G137" s="25">
        <f t="shared" ref="G137:G151" si="75">F137/D137</f>
        <v>0.25</v>
      </c>
      <c r="H137" s="23">
        <v>4</v>
      </c>
      <c r="I137" s="25">
        <f t="shared" ref="I137:I151" si="76">H137/D137</f>
        <v>0.2</v>
      </c>
      <c r="J137" s="23">
        <v>7</v>
      </c>
      <c r="K137" s="25">
        <f t="shared" ref="K137:K151" si="77">J137/D137</f>
        <v>0.35</v>
      </c>
      <c r="L137" s="23">
        <v>4</v>
      </c>
      <c r="M137" s="25">
        <f t="shared" ref="M137:M151" si="78">L137/D137</f>
        <v>0.2</v>
      </c>
      <c r="N137" s="26">
        <f t="shared" ref="N137:N151" si="79">(F137+H137+J137)/D137</f>
        <v>0.8</v>
      </c>
      <c r="O137" s="3">
        <f t="shared" ref="O137:O151" si="80">(F137+H137)/D137</f>
        <v>0.45</v>
      </c>
      <c r="P137" s="4">
        <f t="shared" ref="P137:P151" si="81">(5*F137+4*H137+3*J137+2*L137)/D137</f>
        <v>3.5</v>
      </c>
      <c r="Q137" s="5">
        <f t="shared" si="72"/>
        <v>0.53600000000000003</v>
      </c>
    </row>
    <row r="138" spans="1:17" ht="15.75" x14ac:dyDescent="0.25">
      <c r="A138" s="20">
        <v>117</v>
      </c>
      <c r="B138" s="22" t="s">
        <v>80</v>
      </c>
      <c r="C138" s="23">
        <v>18</v>
      </c>
      <c r="D138" s="24">
        <f t="shared" si="73"/>
        <v>18</v>
      </c>
      <c r="E138" s="25">
        <f t="shared" si="74"/>
        <v>1</v>
      </c>
      <c r="F138" s="23">
        <v>2</v>
      </c>
      <c r="G138" s="25">
        <f t="shared" si="75"/>
        <v>0.1111111111111111</v>
      </c>
      <c r="H138" s="23">
        <v>5</v>
      </c>
      <c r="I138" s="25">
        <f t="shared" si="76"/>
        <v>0.27777777777777779</v>
      </c>
      <c r="J138" s="23">
        <v>6</v>
      </c>
      <c r="K138" s="25">
        <f t="shared" si="77"/>
        <v>0.33333333333333331</v>
      </c>
      <c r="L138" s="23">
        <v>5</v>
      </c>
      <c r="M138" s="25">
        <f t="shared" si="78"/>
        <v>0.27777777777777779</v>
      </c>
      <c r="N138" s="26">
        <f t="shared" si="79"/>
        <v>0.72222222222222221</v>
      </c>
      <c r="O138" s="3">
        <f t="shared" si="80"/>
        <v>0.3888888888888889</v>
      </c>
      <c r="P138" s="4">
        <f t="shared" si="81"/>
        <v>3.2222222222222223</v>
      </c>
      <c r="Q138" s="5">
        <f t="shared" si="72"/>
        <v>0.45333333333333337</v>
      </c>
    </row>
    <row r="139" spans="1:17" ht="15.75" x14ac:dyDescent="0.25">
      <c r="A139" s="20">
        <v>118</v>
      </c>
      <c r="B139" s="22" t="s">
        <v>81</v>
      </c>
      <c r="C139" s="23">
        <v>19</v>
      </c>
      <c r="D139" s="24">
        <f t="shared" si="73"/>
        <v>18</v>
      </c>
      <c r="E139" s="25">
        <f t="shared" si="74"/>
        <v>0.94736842105263153</v>
      </c>
      <c r="F139" s="23">
        <v>1</v>
      </c>
      <c r="G139" s="25">
        <f t="shared" si="75"/>
        <v>5.5555555555555552E-2</v>
      </c>
      <c r="H139" s="23">
        <v>5</v>
      </c>
      <c r="I139" s="25">
        <f t="shared" si="76"/>
        <v>0.27777777777777779</v>
      </c>
      <c r="J139" s="23">
        <v>6</v>
      </c>
      <c r="K139" s="25">
        <f t="shared" si="77"/>
        <v>0.33333333333333331</v>
      </c>
      <c r="L139" s="23">
        <v>6</v>
      </c>
      <c r="M139" s="25">
        <f t="shared" si="78"/>
        <v>0.33333333333333331</v>
      </c>
      <c r="N139" s="26">
        <f t="shared" si="79"/>
        <v>0.66666666666666663</v>
      </c>
      <c r="O139" s="3">
        <f t="shared" si="80"/>
        <v>0.33333333333333331</v>
      </c>
      <c r="P139" s="4">
        <f t="shared" si="81"/>
        <v>3.0555555555555554</v>
      </c>
      <c r="Q139" s="5">
        <f t="shared" si="72"/>
        <v>0.40666666666666668</v>
      </c>
    </row>
    <row r="140" spans="1:17" ht="15.75" x14ac:dyDescent="0.25">
      <c r="A140" s="20">
        <v>119</v>
      </c>
      <c r="B140" s="22" t="s">
        <v>82</v>
      </c>
      <c r="C140" s="23">
        <v>15</v>
      </c>
      <c r="D140" s="24">
        <f t="shared" si="73"/>
        <v>12</v>
      </c>
      <c r="E140" s="25">
        <f t="shared" si="74"/>
        <v>0.8</v>
      </c>
      <c r="F140" s="23">
        <v>5</v>
      </c>
      <c r="G140" s="25">
        <f t="shared" si="75"/>
        <v>0.41666666666666669</v>
      </c>
      <c r="H140" s="23">
        <v>3</v>
      </c>
      <c r="I140" s="25">
        <f t="shared" si="76"/>
        <v>0.25</v>
      </c>
      <c r="J140" s="23">
        <v>2</v>
      </c>
      <c r="K140" s="25">
        <f t="shared" si="77"/>
        <v>0.16666666666666666</v>
      </c>
      <c r="L140" s="23">
        <v>2</v>
      </c>
      <c r="M140" s="25">
        <f t="shared" si="78"/>
        <v>0.16666666666666666</v>
      </c>
      <c r="N140" s="26">
        <f t="shared" si="79"/>
        <v>0.83333333333333337</v>
      </c>
      <c r="O140" s="3">
        <f t="shared" si="80"/>
        <v>0.66666666666666663</v>
      </c>
      <c r="P140" s="4">
        <f t="shared" si="81"/>
        <v>3.9166666666666665</v>
      </c>
      <c r="Q140" s="5">
        <f t="shared" si="72"/>
        <v>0.66333333333333333</v>
      </c>
    </row>
    <row r="141" spans="1:17" ht="15.75" x14ac:dyDescent="0.25">
      <c r="A141" s="20">
        <v>120</v>
      </c>
      <c r="B141" s="22" t="s">
        <v>83</v>
      </c>
      <c r="C141" s="23">
        <v>16</v>
      </c>
      <c r="D141" s="24">
        <f t="shared" si="73"/>
        <v>13</v>
      </c>
      <c r="E141" s="25">
        <f t="shared" si="74"/>
        <v>0.8125</v>
      </c>
      <c r="F141" s="23">
        <v>3</v>
      </c>
      <c r="G141" s="25">
        <f t="shared" si="75"/>
        <v>0.23076923076923078</v>
      </c>
      <c r="H141" s="23">
        <v>4</v>
      </c>
      <c r="I141" s="25">
        <f t="shared" si="76"/>
        <v>0.30769230769230771</v>
      </c>
      <c r="J141" s="23">
        <v>4</v>
      </c>
      <c r="K141" s="25">
        <f t="shared" si="77"/>
        <v>0.30769230769230771</v>
      </c>
      <c r="L141" s="23">
        <v>2</v>
      </c>
      <c r="M141" s="25">
        <f t="shared" si="78"/>
        <v>0.15384615384615385</v>
      </c>
      <c r="N141" s="26">
        <f t="shared" si="79"/>
        <v>0.84615384615384615</v>
      </c>
      <c r="O141" s="3">
        <f t="shared" si="80"/>
        <v>0.53846153846153844</v>
      </c>
      <c r="P141" s="4">
        <f t="shared" si="81"/>
        <v>3.6153846153846154</v>
      </c>
      <c r="Q141" s="5">
        <f t="shared" si="72"/>
        <v>0.56307692307692314</v>
      </c>
    </row>
    <row r="142" spans="1:17" ht="15.75" x14ac:dyDescent="0.25">
      <c r="A142" s="20">
        <v>121</v>
      </c>
      <c r="B142" s="22" t="s">
        <v>84</v>
      </c>
      <c r="C142" s="23">
        <v>10</v>
      </c>
      <c r="D142" s="24">
        <f t="shared" si="73"/>
        <v>6</v>
      </c>
      <c r="E142" s="25">
        <f t="shared" si="74"/>
        <v>0.6</v>
      </c>
      <c r="F142" s="23">
        <v>1</v>
      </c>
      <c r="G142" s="25">
        <f t="shared" si="75"/>
        <v>0.16666666666666666</v>
      </c>
      <c r="H142" s="23">
        <v>4</v>
      </c>
      <c r="I142" s="25">
        <f t="shared" si="76"/>
        <v>0.66666666666666663</v>
      </c>
      <c r="J142" s="23">
        <v>1</v>
      </c>
      <c r="K142" s="25">
        <f t="shared" si="77"/>
        <v>0.16666666666666666</v>
      </c>
      <c r="L142" s="23"/>
      <c r="M142" s="25">
        <f t="shared" si="78"/>
        <v>0</v>
      </c>
      <c r="N142" s="26">
        <f t="shared" si="79"/>
        <v>1</v>
      </c>
      <c r="O142" s="3">
        <f t="shared" si="80"/>
        <v>0.83333333333333337</v>
      </c>
      <c r="P142" s="4">
        <f t="shared" si="81"/>
        <v>4</v>
      </c>
      <c r="Q142" s="5">
        <f t="shared" si="72"/>
        <v>0.65333333333333332</v>
      </c>
    </row>
    <row r="143" spans="1:17" ht="15.75" x14ac:dyDescent="0.25">
      <c r="A143" s="20">
        <v>122</v>
      </c>
      <c r="B143" s="22" t="s">
        <v>85</v>
      </c>
      <c r="C143" s="23">
        <v>6</v>
      </c>
      <c r="D143" s="24">
        <f t="shared" si="73"/>
        <v>6</v>
      </c>
      <c r="E143" s="25">
        <f t="shared" si="74"/>
        <v>1</v>
      </c>
      <c r="F143" s="23">
        <v>2</v>
      </c>
      <c r="G143" s="25">
        <f t="shared" si="75"/>
        <v>0.33333333333333331</v>
      </c>
      <c r="H143" s="23">
        <v>2</v>
      </c>
      <c r="I143" s="25">
        <f t="shared" si="76"/>
        <v>0.33333333333333331</v>
      </c>
      <c r="J143" s="23">
        <v>2</v>
      </c>
      <c r="K143" s="25">
        <f t="shared" si="77"/>
        <v>0.33333333333333331</v>
      </c>
      <c r="L143" s="23"/>
      <c r="M143" s="25">
        <f t="shared" si="78"/>
        <v>0</v>
      </c>
      <c r="N143" s="26">
        <f t="shared" si="79"/>
        <v>1</v>
      </c>
      <c r="O143" s="3">
        <f t="shared" si="80"/>
        <v>0.66666666666666663</v>
      </c>
      <c r="P143" s="4">
        <f t="shared" si="81"/>
        <v>4</v>
      </c>
      <c r="Q143" s="5">
        <f t="shared" si="72"/>
        <v>0.66666666666666663</v>
      </c>
    </row>
    <row r="144" spans="1:17" ht="15.75" x14ac:dyDescent="0.25">
      <c r="A144" s="20">
        <v>123</v>
      </c>
      <c r="B144" s="22" t="s">
        <v>86</v>
      </c>
      <c r="C144" s="23">
        <v>5</v>
      </c>
      <c r="D144" s="24">
        <f t="shared" si="73"/>
        <v>5</v>
      </c>
      <c r="E144" s="25">
        <f t="shared" si="74"/>
        <v>1</v>
      </c>
      <c r="F144" s="23">
        <v>1</v>
      </c>
      <c r="G144" s="25">
        <f t="shared" si="75"/>
        <v>0.2</v>
      </c>
      <c r="H144" s="23">
        <v>1</v>
      </c>
      <c r="I144" s="25">
        <f t="shared" si="76"/>
        <v>0.2</v>
      </c>
      <c r="J144" s="23">
        <v>2</v>
      </c>
      <c r="K144" s="25">
        <f t="shared" si="77"/>
        <v>0.4</v>
      </c>
      <c r="L144" s="23">
        <v>1</v>
      </c>
      <c r="M144" s="25">
        <f t="shared" si="78"/>
        <v>0.2</v>
      </c>
      <c r="N144" s="26">
        <f t="shared" si="79"/>
        <v>0.8</v>
      </c>
      <c r="O144" s="3">
        <f t="shared" si="80"/>
        <v>0.4</v>
      </c>
      <c r="P144" s="4">
        <f t="shared" si="81"/>
        <v>3.4</v>
      </c>
      <c r="Q144" s="5">
        <f t="shared" si="72"/>
        <v>0.50400000000000011</v>
      </c>
    </row>
    <row r="145" spans="1:17" ht="15.75" x14ac:dyDescent="0.25">
      <c r="A145" s="20">
        <v>124</v>
      </c>
      <c r="B145" s="22" t="s">
        <v>87</v>
      </c>
      <c r="C145" s="23">
        <v>9</v>
      </c>
      <c r="D145" s="24">
        <f t="shared" si="73"/>
        <v>8</v>
      </c>
      <c r="E145" s="25">
        <f t="shared" si="74"/>
        <v>0.88888888888888884</v>
      </c>
      <c r="F145" s="23">
        <v>1</v>
      </c>
      <c r="G145" s="25">
        <f t="shared" si="75"/>
        <v>0.125</v>
      </c>
      <c r="H145" s="23">
        <v>4</v>
      </c>
      <c r="I145" s="25">
        <f t="shared" si="76"/>
        <v>0.5</v>
      </c>
      <c r="J145" s="23">
        <v>1</v>
      </c>
      <c r="K145" s="25">
        <f t="shared" si="77"/>
        <v>0.125</v>
      </c>
      <c r="L145" s="23">
        <v>2</v>
      </c>
      <c r="M145" s="25">
        <f t="shared" si="78"/>
        <v>0.25</v>
      </c>
      <c r="N145" s="26">
        <f t="shared" si="79"/>
        <v>0.75</v>
      </c>
      <c r="O145" s="3">
        <f t="shared" si="80"/>
        <v>0.625</v>
      </c>
      <c r="P145" s="4">
        <f t="shared" si="81"/>
        <v>3.5</v>
      </c>
      <c r="Q145" s="5">
        <f t="shared" si="72"/>
        <v>0.53</v>
      </c>
    </row>
    <row r="146" spans="1:17" ht="15.75" x14ac:dyDescent="0.25">
      <c r="A146" s="20">
        <v>125</v>
      </c>
      <c r="B146" s="22" t="s">
        <v>88</v>
      </c>
      <c r="C146" s="23">
        <v>15</v>
      </c>
      <c r="D146" s="24">
        <f t="shared" si="73"/>
        <v>12</v>
      </c>
      <c r="E146" s="25">
        <f t="shared" si="74"/>
        <v>0.8</v>
      </c>
      <c r="F146" s="23">
        <v>2</v>
      </c>
      <c r="G146" s="25">
        <f t="shared" si="75"/>
        <v>0.16666666666666666</v>
      </c>
      <c r="H146" s="23">
        <v>3</v>
      </c>
      <c r="I146" s="25">
        <f t="shared" si="76"/>
        <v>0.25</v>
      </c>
      <c r="J146" s="23">
        <v>5</v>
      </c>
      <c r="K146" s="25">
        <f t="shared" si="77"/>
        <v>0.41666666666666669</v>
      </c>
      <c r="L146" s="23">
        <v>2</v>
      </c>
      <c r="M146" s="25">
        <f t="shared" si="78"/>
        <v>0.16666666666666666</v>
      </c>
      <c r="N146" s="26">
        <f t="shared" si="79"/>
        <v>0.83333333333333337</v>
      </c>
      <c r="O146" s="3">
        <f t="shared" si="80"/>
        <v>0.41666666666666669</v>
      </c>
      <c r="P146" s="4">
        <f t="shared" si="81"/>
        <v>3.4166666666666665</v>
      </c>
      <c r="Q146" s="5">
        <f t="shared" si="72"/>
        <v>0.5033333333333333</v>
      </c>
    </row>
    <row r="147" spans="1:17" ht="15.75" x14ac:dyDescent="0.25">
      <c r="A147" s="20">
        <v>126</v>
      </c>
      <c r="B147" s="22" t="s">
        <v>89</v>
      </c>
      <c r="C147" s="23">
        <v>1</v>
      </c>
      <c r="D147" s="24">
        <f t="shared" si="73"/>
        <v>1</v>
      </c>
      <c r="E147" s="25">
        <f t="shared" si="74"/>
        <v>1</v>
      </c>
      <c r="F147" s="23"/>
      <c r="G147" s="25">
        <f t="shared" si="75"/>
        <v>0</v>
      </c>
      <c r="H147" s="23"/>
      <c r="I147" s="25">
        <f t="shared" si="76"/>
        <v>0</v>
      </c>
      <c r="J147" s="23"/>
      <c r="K147" s="25">
        <f t="shared" si="77"/>
        <v>0</v>
      </c>
      <c r="L147" s="23">
        <v>1</v>
      </c>
      <c r="M147" s="25">
        <f t="shared" si="78"/>
        <v>1</v>
      </c>
      <c r="N147" s="26">
        <f t="shared" si="79"/>
        <v>0</v>
      </c>
      <c r="O147" s="3">
        <f t="shared" si="80"/>
        <v>0</v>
      </c>
      <c r="P147" s="4">
        <f t="shared" si="81"/>
        <v>2</v>
      </c>
      <c r="Q147" s="5">
        <f t="shared" si="72"/>
        <v>0.16</v>
      </c>
    </row>
    <row r="148" spans="1:17" ht="15.75" x14ac:dyDescent="0.25">
      <c r="A148" s="20">
        <v>127</v>
      </c>
      <c r="B148" s="22" t="s">
        <v>90</v>
      </c>
      <c r="C148" s="23">
        <v>5</v>
      </c>
      <c r="D148" s="24">
        <f t="shared" si="73"/>
        <v>5</v>
      </c>
      <c r="E148" s="25">
        <f t="shared" si="74"/>
        <v>1</v>
      </c>
      <c r="F148" s="23">
        <v>1</v>
      </c>
      <c r="G148" s="25">
        <f t="shared" si="75"/>
        <v>0.2</v>
      </c>
      <c r="H148" s="23"/>
      <c r="I148" s="25">
        <f t="shared" si="76"/>
        <v>0</v>
      </c>
      <c r="J148" s="23">
        <v>2</v>
      </c>
      <c r="K148" s="25">
        <f t="shared" si="77"/>
        <v>0.4</v>
      </c>
      <c r="L148" s="23">
        <v>2</v>
      </c>
      <c r="M148" s="25">
        <f t="shared" si="78"/>
        <v>0.4</v>
      </c>
      <c r="N148" s="26">
        <f t="shared" si="79"/>
        <v>0.6</v>
      </c>
      <c r="O148" s="3">
        <f t="shared" si="80"/>
        <v>0.2</v>
      </c>
      <c r="P148" s="4">
        <f t="shared" si="81"/>
        <v>3</v>
      </c>
      <c r="Q148" s="5">
        <f t="shared" si="72"/>
        <v>0.40800000000000003</v>
      </c>
    </row>
    <row r="149" spans="1:17" ht="15.75" x14ac:dyDescent="0.25">
      <c r="A149" s="20">
        <v>128</v>
      </c>
      <c r="B149" s="22" t="s">
        <v>91</v>
      </c>
      <c r="C149" s="23">
        <v>4</v>
      </c>
      <c r="D149" s="24">
        <f t="shared" si="73"/>
        <v>4</v>
      </c>
      <c r="E149" s="25">
        <f t="shared" si="74"/>
        <v>1</v>
      </c>
      <c r="F149" s="23"/>
      <c r="G149" s="25">
        <f t="shared" si="75"/>
        <v>0</v>
      </c>
      <c r="H149" s="23">
        <v>2</v>
      </c>
      <c r="I149" s="25">
        <f t="shared" si="76"/>
        <v>0.5</v>
      </c>
      <c r="J149" s="23">
        <v>1</v>
      </c>
      <c r="K149" s="25">
        <f t="shared" si="77"/>
        <v>0.25</v>
      </c>
      <c r="L149" s="23">
        <v>1</v>
      </c>
      <c r="M149" s="25">
        <f t="shared" si="78"/>
        <v>0.25</v>
      </c>
      <c r="N149" s="26">
        <f t="shared" si="79"/>
        <v>0.75</v>
      </c>
      <c r="O149" s="3">
        <f t="shared" si="80"/>
        <v>0.5</v>
      </c>
      <c r="P149" s="4">
        <f t="shared" si="81"/>
        <v>3.25</v>
      </c>
      <c r="Q149" s="5">
        <f t="shared" si="72"/>
        <v>0.45</v>
      </c>
    </row>
    <row r="150" spans="1:17" ht="16.5" thickBot="1" x14ac:dyDescent="0.3">
      <c r="A150" s="20">
        <v>129</v>
      </c>
      <c r="B150" s="27" t="s">
        <v>92</v>
      </c>
      <c r="C150" s="28">
        <v>1</v>
      </c>
      <c r="D150" s="29">
        <f t="shared" si="73"/>
        <v>1</v>
      </c>
      <c r="E150" s="30">
        <f t="shared" si="74"/>
        <v>1</v>
      </c>
      <c r="F150" s="28"/>
      <c r="G150" s="30">
        <f t="shared" si="75"/>
        <v>0</v>
      </c>
      <c r="H150" s="28">
        <v>1</v>
      </c>
      <c r="I150" s="30">
        <f t="shared" si="76"/>
        <v>1</v>
      </c>
      <c r="J150" s="28"/>
      <c r="K150" s="30">
        <f t="shared" si="77"/>
        <v>0</v>
      </c>
      <c r="L150" s="28"/>
      <c r="M150" s="30">
        <f t="shared" si="78"/>
        <v>0</v>
      </c>
      <c r="N150" s="31">
        <f t="shared" si="79"/>
        <v>1</v>
      </c>
      <c r="O150" s="10">
        <f t="shared" si="80"/>
        <v>1</v>
      </c>
      <c r="P150" s="11">
        <f t="shared" si="81"/>
        <v>4</v>
      </c>
      <c r="Q150" s="12">
        <f t="shared" si="72"/>
        <v>0.64</v>
      </c>
    </row>
    <row r="151" spans="1:17" ht="16.5" thickBot="1" x14ac:dyDescent="0.3">
      <c r="A151" s="57"/>
      <c r="B151" s="32" t="s">
        <v>9</v>
      </c>
      <c r="C151" s="33">
        <f>SUM(C136:C150)</f>
        <v>153</v>
      </c>
      <c r="D151" s="33">
        <f>SUM(D136:D150)</f>
        <v>137</v>
      </c>
      <c r="E151" s="34">
        <f t="shared" si="74"/>
        <v>0.89542483660130723</v>
      </c>
      <c r="F151" s="33">
        <f>SUM(F136:F150)</f>
        <v>25</v>
      </c>
      <c r="G151" s="35">
        <f t="shared" si="75"/>
        <v>0.18248175182481752</v>
      </c>
      <c r="H151" s="33">
        <f>SUM(H136:H150)</f>
        <v>40</v>
      </c>
      <c r="I151" s="35">
        <f t="shared" si="76"/>
        <v>0.29197080291970801</v>
      </c>
      <c r="J151" s="33">
        <f>SUM(J136:J150)</f>
        <v>40</v>
      </c>
      <c r="K151" s="35">
        <f t="shared" si="77"/>
        <v>0.29197080291970801</v>
      </c>
      <c r="L151" s="33">
        <f>SUM(L136:L150)</f>
        <v>32</v>
      </c>
      <c r="M151" s="35">
        <f t="shared" si="78"/>
        <v>0.23357664233576642</v>
      </c>
      <c r="N151" s="36">
        <f t="shared" si="79"/>
        <v>0.76642335766423353</v>
      </c>
      <c r="O151" s="16">
        <f t="shared" si="80"/>
        <v>0.47445255474452552</v>
      </c>
      <c r="P151" s="17">
        <f t="shared" si="81"/>
        <v>3.4233576642335768</v>
      </c>
      <c r="Q151" s="18">
        <f>(F151*1+H151*0.64+J151*0.36+L151*0.16)/D151</f>
        <v>0.51182481751824815</v>
      </c>
    </row>
    <row r="152" spans="1:17" ht="15.75" x14ac:dyDescent="0.25">
      <c r="A152" s="20"/>
      <c r="B152" s="45" t="s">
        <v>94</v>
      </c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21"/>
      <c r="P152" s="21"/>
      <c r="Q152" s="21"/>
    </row>
    <row r="153" spans="1:17" ht="31.5" x14ac:dyDescent="0.25">
      <c r="A153" s="20">
        <v>130</v>
      </c>
      <c r="B153" s="47" t="s">
        <v>95</v>
      </c>
      <c r="C153" s="23">
        <v>9</v>
      </c>
      <c r="D153" s="24">
        <f t="shared" ref="D153:D161" si="82">F153+H153+J153+L153</f>
        <v>8</v>
      </c>
      <c r="E153" s="25">
        <f>D153/C153</f>
        <v>0.88888888888888884</v>
      </c>
      <c r="F153" s="23">
        <v>2</v>
      </c>
      <c r="G153" s="25">
        <f t="shared" ref="G153:G161" si="83">F153/D153</f>
        <v>0.25</v>
      </c>
      <c r="H153" s="23">
        <v>5</v>
      </c>
      <c r="I153" s="25">
        <f>H153/D153</f>
        <v>0.625</v>
      </c>
      <c r="J153" s="23">
        <v>1</v>
      </c>
      <c r="K153" s="25">
        <f>J153/D153</f>
        <v>0.125</v>
      </c>
      <c r="L153" s="23">
        <v>0</v>
      </c>
      <c r="M153" s="25">
        <f>L153/D153</f>
        <v>0</v>
      </c>
      <c r="N153" s="26">
        <f>(F153+H153+J153)/D153</f>
        <v>1</v>
      </c>
      <c r="O153" s="3">
        <f>(F153+H153)/D153</f>
        <v>0.875</v>
      </c>
      <c r="P153" s="4">
        <f>(5*F153+4*H153+3*J153+2*L153)/D153</f>
        <v>4.125</v>
      </c>
      <c r="Q153" s="5">
        <f t="shared" ref="Q153:Q159" si="84">(F153*1+H153*0.64+J153*0.36+L153*0.16)/D153</f>
        <v>0.69500000000000006</v>
      </c>
    </row>
    <row r="154" spans="1:17" ht="31.5" x14ac:dyDescent="0.25">
      <c r="A154" s="20">
        <v>131</v>
      </c>
      <c r="B154" s="47" t="s">
        <v>96</v>
      </c>
      <c r="C154" s="42">
        <v>42</v>
      </c>
      <c r="D154" s="24">
        <f t="shared" si="82"/>
        <v>36</v>
      </c>
      <c r="E154" s="25">
        <f t="shared" ref="E154:E161" si="85">D154/C154</f>
        <v>0.8571428571428571</v>
      </c>
      <c r="F154" s="42">
        <v>6</v>
      </c>
      <c r="G154" s="25">
        <f t="shared" si="83"/>
        <v>0.16666666666666666</v>
      </c>
      <c r="H154" s="42">
        <v>11</v>
      </c>
      <c r="I154" s="25">
        <f t="shared" ref="I154:I161" si="86">H154/D154</f>
        <v>0.30555555555555558</v>
      </c>
      <c r="J154" s="42">
        <v>15</v>
      </c>
      <c r="K154" s="25">
        <f t="shared" ref="K154:K161" si="87">J154/D154</f>
        <v>0.41666666666666669</v>
      </c>
      <c r="L154" s="42">
        <v>4</v>
      </c>
      <c r="M154" s="25">
        <f t="shared" ref="M154:M161" si="88">L154/D154</f>
        <v>0.1111111111111111</v>
      </c>
      <c r="N154" s="26">
        <f t="shared" ref="N154:N161" si="89">(F154+H154+J154)/D154</f>
        <v>0.88888888888888884</v>
      </c>
      <c r="O154" s="3">
        <f t="shared" ref="O154:O161" si="90">(F154+H154)/D154</f>
        <v>0.47222222222222221</v>
      </c>
      <c r="P154" s="4">
        <f t="shared" ref="P154:P161" si="91">(5*F154+4*H154+3*J154+2*L154)/D154</f>
        <v>3.5277777777777777</v>
      </c>
      <c r="Q154" s="2">
        <f t="shared" si="84"/>
        <v>0.52999999999999992</v>
      </c>
    </row>
    <row r="155" spans="1:17" ht="47.25" x14ac:dyDescent="0.25">
      <c r="A155" s="20">
        <v>132</v>
      </c>
      <c r="B155" s="47" t="s">
        <v>99</v>
      </c>
      <c r="C155" s="42">
        <v>9</v>
      </c>
      <c r="D155" s="24">
        <f t="shared" si="82"/>
        <v>9</v>
      </c>
      <c r="E155" s="25">
        <f t="shared" si="85"/>
        <v>1</v>
      </c>
      <c r="F155" s="42">
        <v>0</v>
      </c>
      <c r="G155" s="25">
        <f t="shared" si="83"/>
        <v>0</v>
      </c>
      <c r="H155" s="42">
        <v>1</v>
      </c>
      <c r="I155" s="25">
        <f t="shared" si="86"/>
        <v>0.1111111111111111</v>
      </c>
      <c r="J155" s="42">
        <v>3</v>
      </c>
      <c r="K155" s="25">
        <f t="shared" si="87"/>
        <v>0.33333333333333331</v>
      </c>
      <c r="L155" s="42">
        <v>5</v>
      </c>
      <c r="M155" s="25">
        <f t="shared" si="88"/>
        <v>0.55555555555555558</v>
      </c>
      <c r="N155" s="26">
        <f t="shared" si="89"/>
        <v>0.44444444444444442</v>
      </c>
      <c r="O155" s="3">
        <f t="shared" si="90"/>
        <v>0.1111111111111111</v>
      </c>
      <c r="P155" s="4">
        <f t="shared" si="91"/>
        <v>2.5555555555555554</v>
      </c>
      <c r="Q155" s="2">
        <f t="shared" si="84"/>
        <v>0.28000000000000003</v>
      </c>
    </row>
    <row r="156" spans="1:17" ht="31.5" x14ac:dyDescent="0.25">
      <c r="A156" s="20">
        <v>133</v>
      </c>
      <c r="B156" s="48" t="s">
        <v>97</v>
      </c>
      <c r="C156" s="49">
        <v>21</v>
      </c>
      <c r="D156" s="24">
        <f t="shared" si="82"/>
        <v>16</v>
      </c>
      <c r="E156" s="25">
        <f t="shared" si="85"/>
        <v>0.76190476190476186</v>
      </c>
      <c r="F156" s="49">
        <v>3</v>
      </c>
      <c r="G156" s="25">
        <f t="shared" si="83"/>
        <v>0.1875</v>
      </c>
      <c r="H156" s="49">
        <v>7</v>
      </c>
      <c r="I156" s="25">
        <f t="shared" si="86"/>
        <v>0.4375</v>
      </c>
      <c r="J156" s="49">
        <v>5</v>
      </c>
      <c r="K156" s="25">
        <f t="shared" si="87"/>
        <v>0.3125</v>
      </c>
      <c r="L156" s="49">
        <v>1</v>
      </c>
      <c r="M156" s="25">
        <f t="shared" si="88"/>
        <v>6.25E-2</v>
      </c>
      <c r="N156" s="26">
        <f t="shared" si="89"/>
        <v>0.9375</v>
      </c>
      <c r="O156" s="3">
        <f t="shared" si="90"/>
        <v>0.625</v>
      </c>
      <c r="P156" s="4">
        <f t="shared" si="91"/>
        <v>3.75</v>
      </c>
      <c r="Q156" s="2">
        <f t="shared" si="84"/>
        <v>0.59000000000000008</v>
      </c>
    </row>
    <row r="157" spans="1:17" ht="31.5" x14ac:dyDescent="0.25">
      <c r="A157" s="20">
        <v>134</v>
      </c>
      <c r="B157" s="48" t="s">
        <v>98</v>
      </c>
      <c r="C157" s="49">
        <v>2</v>
      </c>
      <c r="D157" s="24">
        <f t="shared" si="82"/>
        <v>2</v>
      </c>
      <c r="E157" s="25">
        <f t="shared" si="85"/>
        <v>1</v>
      </c>
      <c r="F157" s="49">
        <v>1</v>
      </c>
      <c r="G157" s="25">
        <f t="shared" si="83"/>
        <v>0.5</v>
      </c>
      <c r="H157" s="49">
        <v>0</v>
      </c>
      <c r="I157" s="25">
        <f t="shared" si="86"/>
        <v>0</v>
      </c>
      <c r="J157" s="49">
        <v>1</v>
      </c>
      <c r="K157" s="25">
        <f t="shared" si="87"/>
        <v>0.5</v>
      </c>
      <c r="L157" s="49">
        <v>0</v>
      </c>
      <c r="M157" s="25">
        <f t="shared" si="88"/>
        <v>0</v>
      </c>
      <c r="N157" s="26">
        <f t="shared" si="89"/>
        <v>1</v>
      </c>
      <c r="O157" s="3">
        <f t="shared" si="90"/>
        <v>0.5</v>
      </c>
      <c r="P157" s="4">
        <f t="shared" si="91"/>
        <v>4</v>
      </c>
      <c r="Q157" s="2">
        <f t="shared" si="84"/>
        <v>0.67999999999999994</v>
      </c>
    </row>
    <row r="158" spans="1:17" ht="47.25" x14ac:dyDescent="0.25">
      <c r="A158" s="20">
        <v>135</v>
      </c>
      <c r="B158" s="48" t="s">
        <v>100</v>
      </c>
      <c r="C158" s="49">
        <v>15</v>
      </c>
      <c r="D158" s="24">
        <f t="shared" si="82"/>
        <v>15</v>
      </c>
      <c r="E158" s="25">
        <f t="shared" si="85"/>
        <v>1</v>
      </c>
      <c r="F158" s="49">
        <v>3</v>
      </c>
      <c r="G158" s="25">
        <f t="shared" si="83"/>
        <v>0.2</v>
      </c>
      <c r="H158" s="49">
        <v>3</v>
      </c>
      <c r="I158" s="25">
        <f t="shared" si="86"/>
        <v>0.2</v>
      </c>
      <c r="J158" s="49">
        <v>5</v>
      </c>
      <c r="K158" s="25">
        <f t="shared" si="87"/>
        <v>0.33333333333333331</v>
      </c>
      <c r="L158" s="49">
        <v>4</v>
      </c>
      <c r="M158" s="25">
        <f t="shared" si="88"/>
        <v>0.26666666666666666</v>
      </c>
      <c r="N158" s="26">
        <f t="shared" si="89"/>
        <v>0.73333333333333328</v>
      </c>
      <c r="O158" s="3">
        <f t="shared" si="90"/>
        <v>0.4</v>
      </c>
      <c r="P158" s="4">
        <f t="shared" si="91"/>
        <v>3.3333333333333335</v>
      </c>
      <c r="Q158" s="2">
        <f t="shared" si="84"/>
        <v>0.49066666666666664</v>
      </c>
    </row>
    <row r="159" spans="1:17" ht="32.25" thickBot="1" x14ac:dyDescent="0.3">
      <c r="A159" s="20">
        <v>136</v>
      </c>
      <c r="B159" s="50" t="s">
        <v>101</v>
      </c>
      <c r="C159" s="51">
        <v>12</v>
      </c>
      <c r="D159" s="29">
        <f t="shared" si="82"/>
        <v>11</v>
      </c>
      <c r="E159" s="30">
        <f t="shared" si="85"/>
        <v>0.91666666666666663</v>
      </c>
      <c r="F159" s="51">
        <v>2</v>
      </c>
      <c r="G159" s="30">
        <f t="shared" si="83"/>
        <v>0.18181818181818182</v>
      </c>
      <c r="H159" s="51">
        <v>4</v>
      </c>
      <c r="I159" s="30">
        <f t="shared" si="86"/>
        <v>0.36363636363636365</v>
      </c>
      <c r="J159" s="51">
        <v>4</v>
      </c>
      <c r="K159" s="30">
        <f t="shared" si="87"/>
        <v>0.36363636363636365</v>
      </c>
      <c r="L159" s="51">
        <v>1</v>
      </c>
      <c r="M159" s="30">
        <f t="shared" si="88"/>
        <v>9.0909090909090912E-2</v>
      </c>
      <c r="N159" s="31">
        <f t="shared" si="89"/>
        <v>0.90909090909090906</v>
      </c>
      <c r="O159" s="10">
        <f t="shared" si="90"/>
        <v>0.54545454545454541</v>
      </c>
      <c r="P159" s="11">
        <f t="shared" si="91"/>
        <v>3.6363636363636362</v>
      </c>
      <c r="Q159" s="9">
        <f t="shared" si="84"/>
        <v>0.56000000000000005</v>
      </c>
    </row>
    <row r="160" spans="1:17" ht="16.5" thickBot="1" x14ac:dyDescent="0.3">
      <c r="A160" s="57"/>
      <c r="B160" s="13" t="s">
        <v>9</v>
      </c>
      <c r="C160" s="14">
        <f>SUM(C153:C159)</f>
        <v>110</v>
      </c>
      <c r="D160" s="19">
        <f t="shared" si="82"/>
        <v>97</v>
      </c>
      <c r="E160" s="15">
        <f t="shared" si="85"/>
        <v>0.88181818181818183</v>
      </c>
      <c r="F160" s="19">
        <f>SUM(F153:F159)</f>
        <v>17</v>
      </c>
      <c r="G160" s="15">
        <f t="shared" si="83"/>
        <v>0.17525773195876287</v>
      </c>
      <c r="H160" s="19">
        <f>SUM(H153:H159)</f>
        <v>31</v>
      </c>
      <c r="I160" s="15">
        <f t="shared" si="86"/>
        <v>0.31958762886597936</v>
      </c>
      <c r="J160" s="19">
        <f>SUM(J153:J159)</f>
        <v>34</v>
      </c>
      <c r="K160" s="15">
        <f t="shared" si="87"/>
        <v>0.35051546391752575</v>
      </c>
      <c r="L160" s="19">
        <f>SUM(L153:L159)</f>
        <v>15</v>
      </c>
      <c r="M160" s="15">
        <f t="shared" si="88"/>
        <v>0.15463917525773196</v>
      </c>
      <c r="N160" s="16">
        <f t="shared" si="89"/>
        <v>0.84536082474226804</v>
      </c>
      <c r="O160" s="16">
        <f t="shared" si="90"/>
        <v>0.49484536082474229</v>
      </c>
      <c r="P160" s="17">
        <f t="shared" si="91"/>
        <v>3.5154639175257731</v>
      </c>
      <c r="Q160" s="18">
        <f>(F160*1+H160*0.64+J160*0.36+L160*0.16)/D160</f>
        <v>0.53072164948453615</v>
      </c>
    </row>
    <row r="161" spans="1:17" ht="16.5" thickBot="1" x14ac:dyDescent="0.3">
      <c r="A161" s="73"/>
      <c r="B161" s="74" t="s">
        <v>157</v>
      </c>
      <c r="C161" s="75">
        <f>C24+C28+C46+C74+C91+C106+C134+C151+C160</f>
        <v>4207</v>
      </c>
      <c r="D161" s="19">
        <f t="shared" si="82"/>
        <v>3805</v>
      </c>
      <c r="E161" s="15">
        <f t="shared" si="85"/>
        <v>0.90444497266460666</v>
      </c>
      <c r="F161" s="76">
        <f>F24+F28+F46+F74+F91+F106+F134+F151+F160</f>
        <v>742</v>
      </c>
      <c r="G161" s="15">
        <f t="shared" si="83"/>
        <v>0.19500657030223389</v>
      </c>
      <c r="H161" s="76">
        <f>H24+H28+H46+H74+H91+H106+H134+H151+H160</f>
        <v>1161</v>
      </c>
      <c r="I161" s="15">
        <f t="shared" si="86"/>
        <v>0.30512483574244414</v>
      </c>
      <c r="J161" s="76">
        <f>J24+J28+J46+J74+J91+J106+J134+J151+J160</f>
        <v>1407</v>
      </c>
      <c r="K161" s="15">
        <f t="shared" si="87"/>
        <v>0.3697766097240473</v>
      </c>
      <c r="L161" s="76">
        <f>L24+L28+L46+L74+L91+L106+L134+L151+L160</f>
        <v>495</v>
      </c>
      <c r="M161" s="15">
        <f t="shared" si="88"/>
        <v>0.13009198423127463</v>
      </c>
      <c r="N161" s="16">
        <f t="shared" si="89"/>
        <v>0.86990801576872534</v>
      </c>
      <c r="O161" s="16">
        <f t="shared" si="90"/>
        <v>0.5001314060446781</v>
      </c>
      <c r="P161" s="17">
        <f t="shared" si="91"/>
        <v>3.5650459921156372</v>
      </c>
      <c r="Q161" s="18">
        <f>(F161*1+H161*0.64+J161*0.36+L161*0.16)/D161</f>
        <v>0.5442207621550591</v>
      </c>
    </row>
    <row r="163" spans="1:17" ht="15.75" x14ac:dyDescent="0.25">
      <c r="C163" s="72"/>
    </row>
  </sheetData>
  <mergeCells count="15">
    <mergeCell ref="B2:Q2"/>
    <mergeCell ref="B3:N3"/>
    <mergeCell ref="A4:A7"/>
    <mergeCell ref="P4:P7"/>
    <mergeCell ref="Q4:Q7"/>
    <mergeCell ref="F6:G6"/>
    <mergeCell ref="H6:I6"/>
    <mergeCell ref="J6:K6"/>
    <mergeCell ref="L6:M6"/>
    <mergeCell ref="B4:B7"/>
    <mergeCell ref="C4:C7"/>
    <mergeCell ref="D4:E6"/>
    <mergeCell ref="F4:M5"/>
    <mergeCell ref="N4:N7"/>
    <mergeCell ref="O4:O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итого матем 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Солдатова Наталья Викторовна</dc:creator>
  <cp:lastModifiedBy>Симашкевич Людмила Петровна</cp:lastModifiedBy>
  <dcterms:created xsi:type="dcterms:W3CDTF">2015-06-05T18:19:34Z</dcterms:created>
  <dcterms:modified xsi:type="dcterms:W3CDTF">2026-01-13T09:16:50Z</dcterms:modified>
</cp:coreProperties>
</file>