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0\управление\ОЭАиП\Новая папка (2)\Для обмена\ГОС ЗАКУПКИ\Реестры\"/>
    </mc:Choice>
  </mc:AlternateContent>
  <bookViews>
    <workbookView xWindow="0" yWindow="0" windowWidth="20490" windowHeight="7755"/>
  </bookViews>
  <sheets>
    <sheet name="аппарат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1" l="1"/>
  <c r="W29" i="1" l="1"/>
  <c r="W30" i="1"/>
  <c r="W31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0" i="1" l="1"/>
  <c r="W11" i="1"/>
  <c r="W9" i="1"/>
  <c r="W8" i="1"/>
  <c r="W7" i="1"/>
  <c r="V6" i="1"/>
  <c r="S8" i="1"/>
  <c r="S7" i="1"/>
  <c r="R6" i="1"/>
  <c r="W6" i="1" l="1"/>
</calcChain>
</file>

<file path=xl/sharedStrings.xml><?xml version="1.0" encoding="utf-8"?>
<sst xmlns="http://schemas.openxmlformats.org/spreadsheetml/2006/main" count="268" uniqueCount="177">
  <si>
    <t>Код по Приложению № 10 (3 знака)</t>
  </si>
  <si>
    <t>Подраздел (4 знака)</t>
  </si>
  <si>
    <t>Целевая статья (3 знака)</t>
  </si>
  <si>
    <t>Вид расходов (3 знака)</t>
  </si>
  <si>
    <t>Год формир. реестр. записи (2 знака)</t>
  </si>
  <si>
    <t>Порядковый сквозной № реестр.записи в пределах календарного года (по каждому заказчику) (6 знаков)</t>
  </si>
  <si>
    <t>Порядковый сквозной № каждой информации и документа  в пределах реестровой записи (4 знака)</t>
  </si>
  <si>
    <t>Фиск. код получателя бюдж.. средств (бюджетной организации) (10 знаков)</t>
  </si>
  <si>
    <t>Наименование бюджетной организации</t>
  </si>
  <si>
    <t>Наименование заказчика*</t>
  </si>
  <si>
    <t>Источник финансирования*</t>
  </si>
  <si>
    <t>Способ определения исполнителя (поставщика, подрядчика)</t>
  </si>
  <si>
    <t>Реквизиты документа (дата и №), подтверждающих основание заключения договора</t>
  </si>
  <si>
    <t>Дата заключения договора*</t>
  </si>
  <si>
    <t>№ договора*</t>
  </si>
  <si>
    <t>Объект закупки /предмет договора*</t>
  </si>
  <si>
    <t>Код статьи бюджетной классификации*</t>
  </si>
  <si>
    <t>Цена договора /этапа* (Валюта)</t>
  </si>
  <si>
    <t>Условия оплаты/ предоплата (размер в % от цены)</t>
  </si>
  <si>
    <t>Срок исполнения договора</t>
  </si>
  <si>
    <t>Наименование, орган. прав. форма/Ф.И.О., паспортные данные</t>
  </si>
  <si>
    <t>21</t>
  </si>
  <si>
    <t/>
  </si>
  <si>
    <t>№ от</t>
  </si>
  <si>
    <t>31.12.2021</t>
  </si>
  <si>
    <t>0001</t>
  </si>
  <si>
    <t xml:space="preserve">                                                                                                   0</t>
  </si>
  <si>
    <t>0002</t>
  </si>
  <si>
    <t>000001</t>
  </si>
  <si>
    <t>Реестр бюджетных обязательств Министерства просвещения Приднестровской Молдавской Республики  в 2021 году</t>
  </si>
  <si>
    <t>0200018623</t>
  </si>
  <si>
    <t>Министерство просвещения ПМР</t>
  </si>
  <si>
    <t>республиканский бюджет</t>
  </si>
  <si>
    <t>полиграфическое исполнение учебной литературы</t>
  </si>
  <si>
    <t>0103</t>
  </si>
  <si>
    <t>035</t>
  </si>
  <si>
    <t>397</t>
  </si>
  <si>
    <t>запрос предложение</t>
  </si>
  <si>
    <t>№ 2 от 16.09.2021г</t>
  </si>
  <si>
    <t>22.09.2021</t>
  </si>
  <si>
    <t>56</t>
  </si>
  <si>
    <t>57</t>
  </si>
  <si>
    <t>компьютерная техника</t>
  </si>
  <si>
    <t>240120</t>
  </si>
  <si>
    <t>ООО "Хайтек"</t>
  </si>
  <si>
    <t>ООО "Мир компьютеров"</t>
  </si>
  <si>
    <t>оплата в размере 100 % от суммы договора</t>
  </si>
  <si>
    <t>Сумма финансирования (Руб.ПМР)</t>
  </si>
  <si>
    <t>Остаток по договору</t>
  </si>
  <si>
    <t>000002</t>
  </si>
  <si>
    <t>000003</t>
  </si>
  <si>
    <t>000004</t>
  </si>
  <si>
    <t>000005</t>
  </si>
  <si>
    <t>000006</t>
  </si>
  <si>
    <t>000007</t>
  </si>
  <si>
    <t>малые закупки</t>
  </si>
  <si>
    <t>22.06.2021</t>
  </si>
  <si>
    <t>№ 13 ГСМ</t>
  </si>
  <si>
    <t>ГСМ</t>
  </si>
  <si>
    <t>110350</t>
  </si>
  <si>
    <t>оплата 100 % по факту поставки</t>
  </si>
  <si>
    <t>ООО "Шериф"</t>
  </si>
  <si>
    <t>10.03.2021</t>
  </si>
  <si>
    <t>№ 15</t>
  </si>
  <si>
    <t>оформление ОСАГО</t>
  </si>
  <si>
    <t>ЗАО "СК Арион"</t>
  </si>
  <si>
    <t>№ 18</t>
  </si>
  <si>
    <t>ремонт автомобилей</t>
  </si>
  <si>
    <t>оплата 100 % по факту исполнения услуги</t>
  </si>
  <si>
    <t>ООО "Адринал"</t>
  </si>
  <si>
    <t>000008</t>
  </si>
  <si>
    <t>000009</t>
  </si>
  <si>
    <t>000010</t>
  </si>
  <si>
    <t>000011</t>
  </si>
  <si>
    <t>000012</t>
  </si>
  <si>
    <t xml:space="preserve">Исключение, согласно прил. № 6  </t>
  </si>
  <si>
    <t>11.03.2021</t>
  </si>
  <si>
    <t>№ 20</t>
  </si>
  <si>
    <t>марки</t>
  </si>
  <si>
    <t>110600</t>
  </si>
  <si>
    <t>ГУП "Почта Приднестровья"</t>
  </si>
  <si>
    <t>№ 21</t>
  </si>
  <si>
    <t>хоз.товары</t>
  </si>
  <si>
    <t>110360</t>
  </si>
  <si>
    <t>ООО "Стерлинг"</t>
  </si>
  <si>
    <t>№ 22</t>
  </si>
  <si>
    <t>техосмотр автомобилей</t>
  </si>
  <si>
    <t>ГУП "Спец.техника и снаряжение"</t>
  </si>
  <si>
    <t>Исключение, согласно ст. 17 РБ</t>
  </si>
  <si>
    <t>№ 00741/24</t>
  </si>
  <si>
    <t>охрана объектов</t>
  </si>
  <si>
    <t>111050</t>
  </si>
  <si>
    <t>оплата каждый месяц</t>
  </si>
  <si>
    <t>ГУ "УВО МВД ПМР"</t>
  </si>
  <si>
    <t>18.03.2021</t>
  </si>
  <si>
    <t>№ 26/76 ТК</t>
  </si>
  <si>
    <t>трудовые книжки</t>
  </si>
  <si>
    <t>111045</t>
  </si>
  <si>
    <t>ГУИПП "БТ "Полиграфист"</t>
  </si>
  <si>
    <t>000013</t>
  </si>
  <si>
    <t>000014</t>
  </si>
  <si>
    <t>000015</t>
  </si>
  <si>
    <t>29.03.2021</t>
  </si>
  <si>
    <t>№ 27</t>
  </si>
  <si>
    <t>повышение квалификации</t>
  </si>
  <si>
    <t>111044</t>
  </si>
  <si>
    <t xml:space="preserve"> ПГУ им. Т.Г. Шевченко</t>
  </si>
  <si>
    <t>14.04.2021</t>
  </si>
  <si>
    <t>№ 29</t>
  </si>
  <si>
    <t>моб.терминал</t>
  </si>
  <si>
    <t>СЗАО "ИДК"</t>
  </si>
  <si>
    <t>21.04.2021</t>
  </si>
  <si>
    <t>№ 30</t>
  </si>
  <si>
    <t>работы по переклеиванию печати</t>
  </si>
  <si>
    <t>ООО "Проф.печати"</t>
  </si>
  <si>
    <t>28.04.2021</t>
  </si>
  <si>
    <t>№ 32</t>
  </si>
  <si>
    <t>ООО "Вианчер"</t>
  </si>
  <si>
    <t>110420</t>
  </si>
  <si>
    <t>авиабилеты</t>
  </si>
  <si>
    <t>12.05.2021</t>
  </si>
  <si>
    <t>№ 34</t>
  </si>
  <si>
    <t>стройматериалы</t>
  </si>
  <si>
    <t>ООО "Фарба"</t>
  </si>
  <si>
    <t>14.06.2021</t>
  </si>
  <si>
    <t>№ 37</t>
  </si>
  <si>
    <t>публикация в газете</t>
  </si>
  <si>
    <t>ГУ "Приднестровская газета"</t>
  </si>
  <si>
    <t>№ 39</t>
  </si>
  <si>
    <t>обучение специалистов</t>
  </si>
  <si>
    <t>ГУП "УМЦ"</t>
  </si>
  <si>
    <t>000016</t>
  </si>
  <si>
    <t>000017</t>
  </si>
  <si>
    <t>29.06.2021</t>
  </si>
  <si>
    <t>№ 40</t>
  </si>
  <si>
    <t>проверка манометров</t>
  </si>
  <si>
    <t>110710</t>
  </si>
  <si>
    <t>ГУП "ИТРМ"</t>
  </si>
  <si>
    <t>03.08.2021</t>
  </si>
  <si>
    <t>№ 45</t>
  </si>
  <si>
    <t>опрессовка балонов</t>
  </si>
  <si>
    <t>ООО "Венетто"</t>
  </si>
  <si>
    <t>000018</t>
  </si>
  <si>
    <t>000019</t>
  </si>
  <si>
    <t>27.08.2021</t>
  </si>
  <si>
    <t>№ 46</t>
  </si>
  <si>
    <t>флаги</t>
  </si>
  <si>
    <t>111043</t>
  </si>
  <si>
    <t>ООО "Люффо"</t>
  </si>
  <si>
    <t>01.09.2021</t>
  </si>
  <si>
    <t>№ 47</t>
  </si>
  <si>
    <t>тех.обслуживание счетчика тепла</t>
  </si>
  <si>
    <t>ЗАО "Метрологический центр"</t>
  </si>
  <si>
    <t>31.08.2021</t>
  </si>
  <si>
    <t>№ 98-То/48</t>
  </si>
  <si>
    <t>аварийные работы по обслуживанию теплосетей</t>
  </si>
  <si>
    <t>МГУП "Тирастеплоэнерго"</t>
  </si>
  <si>
    <t>30.06.2021</t>
  </si>
  <si>
    <t>№ 03-02/64</t>
  </si>
  <si>
    <t>сжатый газ</t>
  </si>
  <si>
    <t>ЗАО "Метан-Авто"</t>
  </si>
  <si>
    <t>111070</t>
  </si>
  <si>
    <t>000020</t>
  </si>
  <si>
    <t>000021</t>
  </si>
  <si>
    <t>12.10.2021</t>
  </si>
  <si>
    <t>№ 61</t>
  </si>
  <si>
    <t>№ 60</t>
  </si>
  <si>
    <t>предоплата 25 %</t>
  </si>
  <si>
    <t>ЗАО "Тираэт"</t>
  </si>
  <si>
    <t>000022</t>
  </si>
  <si>
    <t>000023</t>
  </si>
  <si>
    <t>000024</t>
  </si>
  <si>
    <t>000025</t>
  </si>
  <si>
    <t>18.11.2021</t>
  </si>
  <si>
    <t>№ 113/68</t>
  </si>
  <si>
    <t>аварийные работы по замене трубопроводов</t>
  </si>
  <si>
    <t>ГУП "Водоснабжение и водоотведение"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</si>
</sst>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;@"/>
    <numFmt numFmtId="165" formatCode="#,##0_ ;\-#,##0\ 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26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2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 wrapText="1"/>
    </xf>
    <xf numFmtId="49" fontId="1" fillId="0" borderId="3" xfId="0" applyNumberFormat="1" applyFont="1" applyFill="1" applyBorder="1" applyAlignment="1">
      <alignment horizontal="left"/>
    </xf>
    <xf numFmtId="14" fontId="1" fillId="0" borderId="3" xfId="0" applyNumberFormat="1" applyFont="1" applyFill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64" fontId="1" fillId="0" borderId="4" xfId="0" applyNumberFormat="1" applyFont="1" applyFill="1" applyBorder="1" applyAlignment="1">
      <alignment horizontal="left" textRotation="90" wrapText="1"/>
    </xf>
    <xf numFmtId="164" fontId="1" fillId="0" borderId="5" xfId="0" applyNumberFormat="1" applyFont="1" applyFill="1" applyBorder="1" applyAlignment="1">
      <alignment horizontal="left" textRotation="90" wrapText="1"/>
    </xf>
    <xf numFmtId="49" fontId="1" fillId="0" borderId="5" xfId="0" applyNumberFormat="1" applyFont="1" applyFill="1" applyBorder="1" applyAlignment="1">
      <alignment horizontal="left" textRotation="90" wrapText="1"/>
    </xf>
    <xf numFmtId="14" fontId="1" fillId="0" borderId="5" xfId="0" applyNumberFormat="1" applyFont="1" applyFill="1" applyBorder="1" applyAlignment="1">
      <alignment horizontal="left" textRotation="90" wrapText="1"/>
    </xf>
    <xf numFmtId="165" fontId="1" fillId="0" borderId="4" xfId="0" applyNumberFormat="1" applyFont="1" applyFill="1" applyBorder="1" applyAlignment="1">
      <alignment horizontal="left" wrapText="1"/>
    </xf>
    <xf numFmtId="165" fontId="1" fillId="0" borderId="5" xfId="0" applyNumberFormat="1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2"/>
  <sheetViews>
    <sheetView tabSelected="1" topLeftCell="H25" zoomScaleNormal="100" workbookViewId="0">
      <selection activeCell="V31" sqref="V31"/>
    </sheetView>
  </sheetViews>
  <sheetFormatPr defaultColWidth="8.85546875" defaultRowHeight="12.75" x14ac:dyDescent="0.25"/>
  <cols>
    <col min="1" max="1" width="6.28515625" style="7" customWidth="1"/>
    <col min="2" max="2" width="6.140625" style="7" customWidth="1"/>
    <col min="3" max="3" width="4.28515625" style="7" customWidth="1"/>
    <col min="4" max="4" width="4.7109375" style="7" customWidth="1"/>
    <col min="5" max="5" width="3.28515625" style="7" customWidth="1"/>
    <col min="6" max="6" width="9.140625" style="7" customWidth="1"/>
    <col min="7" max="7" width="8.140625" style="7" customWidth="1"/>
    <col min="8" max="8" width="8" style="7" customWidth="1"/>
    <col min="9" max="11" width="11.7109375" style="7" customWidth="1"/>
    <col min="12" max="12" width="10.140625" style="7" customWidth="1"/>
    <col min="13" max="13" width="8.7109375" style="7" customWidth="1"/>
    <col min="14" max="14" width="8.42578125" style="11" customWidth="1"/>
    <col min="15" max="15" width="9.42578125" style="11" customWidth="1"/>
    <col min="16" max="16" width="14.42578125" style="7" customWidth="1"/>
    <col min="17" max="17" width="7.85546875" style="11" customWidth="1"/>
    <col min="18" max="19" width="11.7109375" style="7" customWidth="1"/>
    <col min="20" max="20" width="8.42578125" style="10" customWidth="1"/>
    <col min="21" max="21" width="12.85546875" style="7" customWidth="1"/>
    <col min="22" max="216" width="11.7109375" style="7" customWidth="1"/>
    <col min="217" max="16384" width="8.85546875" style="7"/>
  </cols>
  <sheetData>
    <row r="2" spans="1:23" ht="33.75" x14ac:dyDescent="0.5">
      <c r="F2" s="8" t="s">
        <v>29</v>
      </c>
      <c r="G2" s="8"/>
      <c r="H2" s="8"/>
      <c r="I2" s="8"/>
      <c r="J2" s="8"/>
      <c r="K2" s="8"/>
      <c r="L2" s="8"/>
      <c r="M2" s="8"/>
      <c r="N2" s="9"/>
      <c r="O2" s="9"/>
      <c r="P2" s="8"/>
      <c r="Q2" s="9"/>
    </row>
    <row r="3" spans="1:23" ht="13.5" thickBot="1" x14ac:dyDescent="0.3"/>
    <row r="4" spans="1:23" ht="228" customHeight="1" thickBot="1" x14ac:dyDescent="0.3">
      <c r="A4" s="12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3" t="s">
        <v>11</v>
      </c>
      <c r="M4" s="13" t="s">
        <v>12</v>
      </c>
      <c r="N4" s="14" t="s">
        <v>13</v>
      </c>
      <c r="O4" s="14" t="s">
        <v>14</v>
      </c>
      <c r="P4" s="13" t="s">
        <v>15</v>
      </c>
      <c r="Q4" s="14" t="s">
        <v>16</v>
      </c>
      <c r="R4" s="13" t="s">
        <v>17</v>
      </c>
      <c r="S4" s="13" t="s">
        <v>18</v>
      </c>
      <c r="T4" s="15" t="s">
        <v>19</v>
      </c>
      <c r="U4" s="13" t="s">
        <v>20</v>
      </c>
      <c r="V4" s="13" t="s">
        <v>47</v>
      </c>
      <c r="W4" s="13" t="s">
        <v>48</v>
      </c>
    </row>
    <row r="5" spans="1:23" ht="12.75" customHeight="1" thickBot="1" x14ac:dyDescent="0.3">
      <c r="A5" s="16">
        <v>1</v>
      </c>
      <c r="B5" s="17">
        <v>2</v>
      </c>
      <c r="C5" s="16">
        <v>3</v>
      </c>
      <c r="D5" s="17">
        <v>4</v>
      </c>
      <c r="E5" s="16">
        <v>6</v>
      </c>
      <c r="F5" s="17">
        <v>7</v>
      </c>
      <c r="G5" s="16">
        <v>8</v>
      </c>
      <c r="H5" s="17">
        <v>9</v>
      </c>
      <c r="I5" s="16">
        <v>10</v>
      </c>
      <c r="J5" s="16">
        <v>11</v>
      </c>
      <c r="K5" s="17">
        <v>12</v>
      </c>
      <c r="L5" s="16">
        <v>13</v>
      </c>
      <c r="M5" s="17">
        <v>14</v>
      </c>
      <c r="N5" s="16">
        <v>15</v>
      </c>
      <c r="O5" s="16">
        <v>16</v>
      </c>
      <c r="P5" s="17">
        <v>17</v>
      </c>
      <c r="Q5" s="16">
        <v>18</v>
      </c>
      <c r="R5" s="17">
        <v>19</v>
      </c>
      <c r="S5" s="16">
        <v>20</v>
      </c>
      <c r="T5" s="16">
        <v>21</v>
      </c>
      <c r="U5" s="17">
        <v>22</v>
      </c>
      <c r="V5" s="17">
        <v>29</v>
      </c>
      <c r="W5" s="17"/>
    </row>
    <row r="6" spans="1:23" ht="39" thickBot="1" x14ac:dyDescent="0.3">
      <c r="A6" s="21">
        <v>114</v>
      </c>
      <c r="B6" s="21" t="s">
        <v>34</v>
      </c>
      <c r="C6" s="21" t="s">
        <v>35</v>
      </c>
      <c r="D6" s="21" t="s">
        <v>36</v>
      </c>
      <c r="E6" s="18" t="s">
        <v>21</v>
      </c>
      <c r="F6" s="21" t="s">
        <v>28</v>
      </c>
      <c r="G6" s="18" t="s">
        <v>22</v>
      </c>
      <c r="H6" s="21" t="s">
        <v>30</v>
      </c>
      <c r="I6" s="4" t="s">
        <v>31</v>
      </c>
      <c r="J6" s="4" t="s">
        <v>31</v>
      </c>
      <c r="K6" s="4" t="s">
        <v>32</v>
      </c>
      <c r="L6" s="4" t="s">
        <v>37</v>
      </c>
      <c r="M6" s="18" t="s">
        <v>23</v>
      </c>
      <c r="N6" s="19"/>
      <c r="O6" s="19"/>
      <c r="P6" s="4" t="s">
        <v>33</v>
      </c>
      <c r="Q6" s="19" t="s">
        <v>43</v>
      </c>
      <c r="R6" s="18">
        <f>R7+R8</f>
        <v>73930</v>
      </c>
      <c r="S6" s="4" t="s">
        <v>46</v>
      </c>
      <c r="T6" s="20" t="s">
        <v>24</v>
      </c>
      <c r="U6" s="4"/>
      <c r="V6" s="18">
        <f>SUM(V7:V29)</f>
        <v>182501.29000000004</v>
      </c>
      <c r="W6" s="18">
        <f>SUM(W7:W29)</f>
        <v>29418.560000000001</v>
      </c>
    </row>
    <row r="7" spans="1:23" ht="26.25" thickBot="1" x14ac:dyDescent="0.3">
      <c r="A7" s="1" t="s">
        <v>22</v>
      </c>
      <c r="B7" s="2" t="s">
        <v>22</v>
      </c>
      <c r="C7" s="2" t="s">
        <v>22</v>
      </c>
      <c r="D7" s="2" t="s">
        <v>22</v>
      </c>
      <c r="E7" s="2" t="s">
        <v>22</v>
      </c>
      <c r="F7" s="21"/>
      <c r="G7" s="2" t="s">
        <v>25</v>
      </c>
      <c r="H7" s="2" t="s">
        <v>22</v>
      </c>
      <c r="I7" s="3" t="s">
        <v>22</v>
      </c>
      <c r="J7" s="3" t="s">
        <v>22</v>
      </c>
      <c r="K7" s="3" t="s">
        <v>26</v>
      </c>
      <c r="L7" s="3" t="s">
        <v>22</v>
      </c>
      <c r="M7" s="3" t="s">
        <v>38</v>
      </c>
      <c r="N7" s="5" t="s">
        <v>39</v>
      </c>
      <c r="O7" s="5" t="s">
        <v>40</v>
      </c>
      <c r="P7" s="4" t="s">
        <v>42</v>
      </c>
      <c r="Q7" s="5" t="s">
        <v>22</v>
      </c>
      <c r="R7" s="2">
        <v>6100</v>
      </c>
      <c r="S7" s="3">
        <f>R7</f>
        <v>6100</v>
      </c>
      <c r="T7" s="6" t="s">
        <v>22</v>
      </c>
      <c r="U7" s="3" t="s">
        <v>44</v>
      </c>
      <c r="V7" s="2">
        <v>6100</v>
      </c>
      <c r="W7" s="2">
        <f>R7-V7</f>
        <v>0</v>
      </c>
    </row>
    <row r="8" spans="1:23" ht="26.25" thickBot="1" x14ac:dyDescent="0.3">
      <c r="A8" s="1" t="s">
        <v>22</v>
      </c>
      <c r="B8" s="2" t="s">
        <v>22</v>
      </c>
      <c r="C8" s="2" t="s">
        <v>22</v>
      </c>
      <c r="D8" s="2" t="s">
        <v>22</v>
      </c>
      <c r="E8" s="2" t="s">
        <v>22</v>
      </c>
      <c r="F8" s="21"/>
      <c r="G8" s="2" t="s">
        <v>27</v>
      </c>
      <c r="H8" s="2" t="s">
        <v>22</v>
      </c>
      <c r="I8" s="3" t="s">
        <v>22</v>
      </c>
      <c r="J8" s="3" t="s">
        <v>22</v>
      </c>
      <c r="K8" s="3" t="s">
        <v>26</v>
      </c>
      <c r="L8" s="3" t="s">
        <v>22</v>
      </c>
      <c r="M8" s="3" t="s">
        <v>38</v>
      </c>
      <c r="N8" s="5" t="s">
        <v>39</v>
      </c>
      <c r="O8" s="5" t="s">
        <v>41</v>
      </c>
      <c r="P8" s="4" t="s">
        <v>42</v>
      </c>
      <c r="Q8" s="5" t="s">
        <v>22</v>
      </c>
      <c r="R8" s="2">
        <v>67830</v>
      </c>
      <c r="S8" s="3">
        <f>R8</f>
        <v>67830</v>
      </c>
      <c r="T8" s="6" t="s">
        <v>22</v>
      </c>
      <c r="U8" s="3" t="s">
        <v>45</v>
      </c>
      <c r="V8" s="2">
        <v>67830</v>
      </c>
      <c r="W8" s="2">
        <f>R8-V8</f>
        <v>0</v>
      </c>
    </row>
    <row r="9" spans="1:23" ht="26.25" thickBot="1" x14ac:dyDescent="0.3">
      <c r="A9" s="1"/>
      <c r="B9" s="2"/>
      <c r="C9" s="2"/>
      <c r="D9" s="2"/>
      <c r="E9" s="2"/>
      <c r="F9" s="21" t="s">
        <v>49</v>
      </c>
      <c r="G9" s="2"/>
      <c r="H9" s="2"/>
      <c r="I9" s="3"/>
      <c r="J9" s="3"/>
      <c r="K9" s="3"/>
      <c r="L9" s="3" t="s">
        <v>55</v>
      </c>
      <c r="M9" s="3"/>
      <c r="N9" s="5" t="s">
        <v>56</v>
      </c>
      <c r="O9" s="5" t="s">
        <v>57</v>
      </c>
      <c r="P9" s="4" t="s">
        <v>58</v>
      </c>
      <c r="Q9" s="5" t="s">
        <v>59</v>
      </c>
      <c r="R9" s="2">
        <v>32600</v>
      </c>
      <c r="S9" s="3" t="s">
        <v>60</v>
      </c>
      <c r="T9" s="6">
        <v>44561</v>
      </c>
      <c r="U9" s="3" t="s">
        <v>61</v>
      </c>
      <c r="V9" s="2">
        <v>16300</v>
      </c>
      <c r="W9" s="2">
        <f>R9-V9</f>
        <v>16300</v>
      </c>
    </row>
    <row r="10" spans="1:23" ht="51.75" thickBot="1" x14ac:dyDescent="0.3">
      <c r="A10" s="1"/>
      <c r="B10" s="2"/>
      <c r="C10" s="2"/>
      <c r="D10" s="2"/>
      <c r="E10" s="2"/>
      <c r="F10" s="21" t="s">
        <v>50</v>
      </c>
      <c r="G10" s="2"/>
      <c r="H10" s="2"/>
      <c r="I10" s="3"/>
      <c r="J10" s="3"/>
      <c r="K10" s="3"/>
      <c r="L10" s="3" t="s">
        <v>55</v>
      </c>
      <c r="M10" s="3"/>
      <c r="N10" s="5" t="s">
        <v>62</v>
      </c>
      <c r="O10" s="5" t="s">
        <v>63</v>
      </c>
      <c r="P10" s="4" t="s">
        <v>64</v>
      </c>
      <c r="Q10" s="5" t="s">
        <v>59</v>
      </c>
      <c r="R10" s="2">
        <v>4385.1000000000004</v>
      </c>
      <c r="S10" s="3" t="s">
        <v>68</v>
      </c>
      <c r="T10" s="6">
        <v>44561</v>
      </c>
      <c r="U10" s="3" t="s">
        <v>65</v>
      </c>
      <c r="V10" s="2">
        <v>4384</v>
      </c>
      <c r="W10" s="2">
        <f t="shared" ref="W10:W32" si="0">R10-V10</f>
        <v>1.1000000000003638</v>
      </c>
    </row>
    <row r="11" spans="1:23" ht="51.75" thickBot="1" x14ac:dyDescent="0.3">
      <c r="A11" s="1"/>
      <c r="B11" s="2"/>
      <c r="C11" s="2"/>
      <c r="D11" s="2"/>
      <c r="E11" s="2"/>
      <c r="F11" s="21" t="s">
        <v>51</v>
      </c>
      <c r="G11" s="2"/>
      <c r="H11" s="2"/>
      <c r="I11" s="3"/>
      <c r="J11" s="3"/>
      <c r="K11" s="3"/>
      <c r="L11" s="3" t="s">
        <v>55</v>
      </c>
      <c r="M11" s="3"/>
      <c r="N11" s="5" t="s">
        <v>62</v>
      </c>
      <c r="O11" s="5" t="s">
        <v>66</v>
      </c>
      <c r="P11" s="4" t="s">
        <v>67</v>
      </c>
      <c r="Q11" s="5" t="s">
        <v>59</v>
      </c>
      <c r="R11" s="2">
        <v>29203</v>
      </c>
      <c r="S11" s="3" t="s">
        <v>68</v>
      </c>
      <c r="T11" s="6">
        <v>44561</v>
      </c>
      <c r="U11" s="3" t="s">
        <v>69</v>
      </c>
      <c r="V11" s="2">
        <v>29203</v>
      </c>
      <c r="W11" s="2">
        <f t="shared" si="0"/>
        <v>0</v>
      </c>
    </row>
    <row r="12" spans="1:23" ht="39" thickBot="1" x14ac:dyDescent="0.3">
      <c r="A12" s="1"/>
      <c r="B12" s="2"/>
      <c r="C12" s="2"/>
      <c r="D12" s="2"/>
      <c r="E12" s="2"/>
      <c r="F12" s="21" t="s">
        <v>52</v>
      </c>
      <c r="G12" s="2"/>
      <c r="H12" s="2"/>
      <c r="I12" s="3"/>
      <c r="J12" s="3"/>
      <c r="K12" s="3"/>
      <c r="L12" s="22" t="s">
        <v>75</v>
      </c>
      <c r="M12" s="3"/>
      <c r="N12" s="5" t="s">
        <v>76</v>
      </c>
      <c r="O12" s="5" t="s">
        <v>77</v>
      </c>
      <c r="P12" s="4" t="s">
        <v>78</v>
      </c>
      <c r="Q12" s="5" t="s">
        <v>79</v>
      </c>
      <c r="R12" s="2">
        <v>897.2</v>
      </c>
      <c r="S12" s="3" t="s">
        <v>60</v>
      </c>
      <c r="T12" s="6">
        <v>44561</v>
      </c>
      <c r="U12" s="3" t="s">
        <v>80</v>
      </c>
      <c r="V12" s="2">
        <v>897.2</v>
      </c>
      <c r="W12" s="2">
        <f t="shared" si="0"/>
        <v>0</v>
      </c>
    </row>
    <row r="13" spans="1:23" ht="26.25" thickBot="1" x14ac:dyDescent="0.3">
      <c r="A13" s="1"/>
      <c r="B13" s="2"/>
      <c r="C13" s="2"/>
      <c r="D13" s="2"/>
      <c r="E13" s="2"/>
      <c r="F13" s="21" t="s">
        <v>53</v>
      </c>
      <c r="G13" s="2"/>
      <c r="H13" s="2"/>
      <c r="I13" s="3"/>
      <c r="J13" s="3"/>
      <c r="K13" s="3"/>
      <c r="L13" s="3" t="s">
        <v>55</v>
      </c>
      <c r="M13" s="3"/>
      <c r="N13" s="5" t="s">
        <v>62</v>
      </c>
      <c r="O13" s="5" t="s">
        <v>81</v>
      </c>
      <c r="P13" s="4" t="s">
        <v>82</v>
      </c>
      <c r="Q13" s="5" t="s">
        <v>83</v>
      </c>
      <c r="R13" s="2">
        <v>2339.08</v>
      </c>
      <c r="S13" s="3" t="s">
        <v>60</v>
      </c>
      <c r="T13" s="6">
        <v>44561</v>
      </c>
      <c r="U13" s="3" t="s">
        <v>84</v>
      </c>
      <c r="V13" s="2">
        <v>2339</v>
      </c>
      <c r="W13" s="2">
        <f t="shared" si="0"/>
        <v>7.999999999992724E-2</v>
      </c>
    </row>
    <row r="14" spans="1:23" ht="51.75" thickBot="1" x14ac:dyDescent="0.3">
      <c r="A14" s="1"/>
      <c r="B14" s="2"/>
      <c r="C14" s="2"/>
      <c r="D14" s="2"/>
      <c r="E14" s="2"/>
      <c r="F14" s="21" t="s">
        <v>54</v>
      </c>
      <c r="G14" s="2"/>
      <c r="H14" s="2"/>
      <c r="I14" s="3"/>
      <c r="J14" s="3"/>
      <c r="K14" s="3"/>
      <c r="L14" s="22" t="s">
        <v>75</v>
      </c>
      <c r="M14" s="3"/>
      <c r="N14" s="5" t="s">
        <v>76</v>
      </c>
      <c r="O14" s="5" t="s">
        <v>85</v>
      </c>
      <c r="P14" s="4" t="s">
        <v>86</v>
      </c>
      <c r="Q14" s="5" t="s">
        <v>59</v>
      </c>
      <c r="R14" s="2">
        <v>600</v>
      </c>
      <c r="S14" s="3" t="s">
        <v>68</v>
      </c>
      <c r="T14" s="6">
        <v>44561</v>
      </c>
      <c r="U14" s="3" t="s">
        <v>87</v>
      </c>
      <c r="V14" s="2">
        <v>600</v>
      </c>
      <c r="W14" s="2">
        <f t="shared" si="0"/>
        <v>0</v>
      </c>
    </row>
    <row r="15" spans="1:23" ht="39" thickBot="1" x14ac:dyDescent="0.3">
      <c r="A15" s="1"/>
      <c r="B15" s="2"/>
      <c r="C15" s="2"/>
      <c r="D15" s="2"/>
      <c r="E15" s="2"/>
      <c r="F15" s="21" t="s">
        <v>70</v>
      </c>
      <c r="G15" s="2"/>
      <c r="H15" s="2"/>
      <c r="I15" s="3"/>
      <c r="J15" s="3"/>
      <c r="K15" s="3"/>
      <c r="L15" s="23" t="s">
        <v>88</v>
      </c>
      <c r="M15" s="3"/>
      <c r="N15" s="5" t="s">
        <v>76</v>
      </c>
      <c r="O15" s="5" t="s">
        <v>89</v>
      </c>
      <c r="P15" s="4" t="s">
        <v>90</v>
      </c>
      <c r="Q15" s="5" t="s">
        <v>91</v>
      </c>
      <c r="R15" s="2">
        <v>18616.560000000001</v>
      </c>
      <c r="S15" s="3" t="s">
        <v>92</v>
      </c>
      <c r="T15" s="6">
        <v>44561</v>
      </c>
      <c r="U15" s="3" t="s">
        <v>93</v>
      </c>
      <c r="V15" s="2">
        <v>13962</v>
      </c>
      <c r="W15" s="2">
        <f t="shared" si="0"/>
        <v>4654.5600000000013</v>
      </c>
    </row>
    <row r="16" spans="1:23" ht="39" thickBot="1" x14ac:dyDescent="0.3">
      <c r="A16" s="1"/>
      <c r="B16" s="2"/>
      <c r="C16" s="2"/>
      <c r="D16" s="2"/>
      <c r="E16" s="2"/>
      <c r="F16" s="21" t="s">
        <v>71</v>
      </c>
      <c r="G16" s="2"/>
      <c r="H16" s="2"/>
      <c r="I16" s="3"/>
      <c r="J16" s="3"/>
      <c r="K16" s="3"/>
      <c r="L16" s="22" t="s">
        <v>75</v>
      </c>
      <c r="M16" s="3"/>
      <c r="N16" s="5" t="s">
        <v>94</v>
      </c>
      <c r="O16" s="5" t="s">
        <v>95</v>
      </c>
      <c r="P16" s="4" t="s">
        <v>96</v>
      </c>
      <c r="Q16" s="5" t="s">
        <v>97</v>
      </c>
      <c r="R16" s="2">
        <v>240</v>
      </c>
      <c r="S16" s="3" t="s">
        <v>60</v>
      </c>
      <c r="T16" s="6">
        <v>44561</v>
      </c>
      <c r="U16" s="3" t="s">
        <v>98</v>
      </c>
      <c r="V16" s="2">
        <v>240</v>
      </c>
      <c r="W16" s="2">
        <f t="shared" si="0"/>
        <v>0</v>
      </c>
    </row>
    <row r="17" spans="1:23" ht="51.75" thickBot="1" x14ac:dyDescent="0.3">
      <c r="A17" s="1"/>
      <c r="B17" s="2"/>
      <c r="C17" s="2"/>
      <c r="D17" s="2"/>
      <c r="E17" s="2"/>
      <c r="F17" s="21" t="s">
        <v>72</v>
      </c>
      <c r="G17" s="2"/>
      <c r="H17" s="2"/>
      <c r="I17" s="3"/>
      <c r="J17" s="3"/>
      <c r="K17" s="3"/>
      <c r="L17" s="23" t="s">
        <v>88</v>
      </c>
      <c r="M17" s="3"/>
      <c r="N17" s="5" t="s">
        <v>102</v>
      </c>
      <c r="O17" s="5" t="s">
        <v>103</v>
      </c>
      <c r="P17" s="4" t="s">
        <v>104</v>
      </c>
      <c r="Q17" s="5" t="s">
        <v>105</v>
      </c>
      <c r="R17" s="2">
        <v>1249</v>
      </c>
      <c r="S17" s="3" t="s">
        <v>68</v>
      </c>
      <c r="T17" s="6">
        <v>44561</v>
      </c>
      <c r="U17" s="3" t="s">
        <v>106</v>
      </c>
      <c r="V17" s="2">
        <v>1249</v>
      </c>
      <c r="W17" s="2">
        <f t="shared" si="0"/>
        <v>0</v>
      </c>
    </row>
    <row r="18" spans="1:23" ht="51.75" thickBot="1" x14ac:dyDescent="0.3">
      <c r="A18" s="1"/>
      <c r="B18" s="2"/>
      <c r="C18" s="2"/>
      <c r="D18" s="2"/>
      <c r="E18" s="2"/>
      <c r="F18" s="21" t="s">
        <v>73</v>
      </c>
      <c r="G18" s="2"/>
      <c r="H18" s="2"/>
      <c r="I18" s="3"/>
      <c r="J18" s="3"/>
      <c r="K18" s="3"/>
      <c r="L18" s="3" t="s">
        <v>55</v>
      </c>
      <c r="M18" s="3"/>
      <c r="N18" s="5" t="s">
        <v>107</v>
      </c>
      <c r="O18" s="5" t="s">
        <v>108</v>
      </c>
      <c r="P18" s="4" t="s">
        <v>109</v>
      </c>
      <c r="Q18" s="5" t="s">
        <v>43</v>
      </c>
      <c r="R18" s="2">
        <v>3171.5</v>
      </c>
      <c r="S18" s="3" t="s">
        <v>68</v>
      </c>
      <c r="T18" s="6">
        <v>44561</v>
      </c>
      <c r="U18" s="3" t="s">
        <v>110</v>
      </c>
      <c r="V18" s="2">
        <v>3172</v>
      </c>
      <c r="W18" s="2">
        <f t="shared" si="0"/>
        <v>-0.5</v>
      </c>
    </row>
    <row r="19" spans="1:23" ht="51.75" thickBot="1" x14ac:dyDescent="0.3">
      <c r="A19" s="1"/>
      <c r="B19" s="2"/>
      <c r="C19" s="2"/>
      <c r="D19" s="2"/>
      <c r="E19" s="2"/>
      <c r="F19" s="21" t="s">
        <v>74</v>
      </c>
      <c r="G19" s="2"/>
      <c r="H19" s="2"/>
      <c r="I19" s="3"/>
      <c r="J19" s="3"/>
      <c r="K19" s="3"/>
      <c r="L19" s="23" t="s">
        <v>88</v>
      </c>
      <c r="M19" s="3"/>
      <c r="N19" s="5" t="s">
        <v>111</v>
      </c>
      <c r="O19" s="5" t="s">
        <v>112</v>
      </c>
      <c r="P19" s="4" t="s">
        <v>113</v>
      </c>
      <c r="Q19" s="5" t="s">
        <v>83</v>
      </c>
      <c r="R19" s="2">
        <v>250</v>
      </c>
      <c r="S19" s="3" t="s">
        <v>68</v>
      </c>
      <c r="T19" s="6">
        <v>44561</v>
      </c>
      <c r="U19" s="3" t="s">
        <v>114</v>
      </c>
      <c r="V19" s="2">
        <v>250</v>
      </c>
      <c r="W19" s="2">
        <f t="shared" si="0"/>
        <v>0</v>
      </c>
    </row>
    <row r="20" spans="1:23" ht="51.75" thickBot="1" x14ac:dyDescent="0.3">
      <c r="A20" s="1"/>
      <c r="B20" s="2"/>
      <c r="C20" s="2"/>
      <c r="D20" s="2"/>
      <c r="E20" s="2"/>
      <c r="F20" s="21" t="s">
        <v>99</v>
      </c>
      <c r="G20" s="2"/>
      <c r="H20" s="2"/>
      <c r="I20" s="3"/>
      <c r="J20" s="3"/>
      <c r="K20" s="3"/>
      <c r="L20" s="23" t="s">
        <v>88</v>
      </c>
      <c r="M20" s="3"/>
      <c r="N20" s="5" t="s">
        <v>115</v>
      </c>
      <c r="O20" s="5" t="s">
        <v>116</v>
      </c>
      <c r="P20" s="4" t="s">
        <v>119</v>
      </c>
      <c r="Q20" s="5" t="s">
        <v>118</v>
      </c>
      <c r="R20" s="2">
        <v>17259</v>
      </c>
      <c r="S20" s="3" t="s">
        <v>68</v>
      </c>
      <c r="T20" s="6">
        <v>44561</v>
      </c>
      <c r="U20" s="3" t="s">
        <v>117</v>
      </c>
      <c r="V20" s="2">
        <v>17259</v>
      </c>
      <c r="W20" s="2">
        <f t="shared" si="0"/>
        <v>0</v>
      </c>
    </row>
    <row r="21" spans="1:23" ht="26.25" thickBot="1" x14ac:dyDescent="0.3">
      <c r="A21" s="1"/>
      <c r="B21" s="2"/>
      <c r="C21" s="2"/>
      <c r="D21" s="2"/>
      <c r="E21" s="2"/>
      <c r="F21" s="21" t="s">
        <v>100</v>
      </c>
      <c r="G21" s="2"/>
      <c r="H21" s="2"/>
      <c r="I21" s="3"/>
      <c r="J21" s="3"/>
      <c r="K21" s="3"/>
      <c r="L21" s="3" t="s">
        <v>55</v>
      </c>
      <c r="M21" s="3"/>
      <c r="N21" s="5" t="s">
        <v>120</v>
      </c>
      <c r="O21" s="5" t="s">
        <v>121</v>
      </c>
      <c r="P21" s="4" t="s">
        <v>122</v>
      </c>
      <c r="Q21" s="5" t="s">
        <v>83</v>
      </c>
      <c r="R21" s="2">
        <v>8615.69</v>
      </c>
      <c r="S21" s="3" t="s">
        <v>60</v>
      </c>
      <c r="T21" s="6">
        <v>44561</v>
      </c>
      <c r="U21" s="3" t="s">
        <v>123</v>
      </c>
      <c r="V21" s="2">
        <v>8615.69</v>
      </c>
      <c r="W21" s="2">
        <f t="shared" si="0"/>
        <v>0</v>
      </c>
    </row>
    <row r="22" spans="1:23" ht="51.75" thickBot="1" x14ac:dyDescent="0.3">
      <c r="A22" s="1"/>
      <c r="B22" s="2"/>
      <c r="C22" s="2"/>
      <c r="D22" s="2"/>
      <c r="E22" s="2"/>
      <c r="F22" s="21" t="s">
        <v>101</v>
      </c>
      <c r="G22" s="2"/>
      <c r="H22" s="2"/>
      <c r="I22" s="3"/>
      <c r="J22" s="3"/>
      <c r="K22" s="3"/>
      <c r="L22" s="3" t="s">
        <v>55</v>
      </c>
      <c r="M22" s="3"/>
      <c r="N22" s="5" t="s">
        <v>124</v>
      </c>
      <c r="O22" s="5" t="s">
        <v>125</v>
      </c>
      <c r="P22" s="4" t="s">
        <v>126</v>
      </c>
      <c r="Q22" s="5" t="s">
        <v>161</v>
      </c>
      <c r="R22" s="2">
        <v>120.97</v>
      </c>
      <c r="S22" s="3" t="s">
        <v>68</v>
      </c>
      <c r="T22" s="6">
        <v>44561</v>
      </c>
      <c r="U22" s="3" t="s">
        <v>127</v>
      </c>
      <c r="V22" s="2">
        <v>120.97</v>
      </c>
      <c r="W22" s="2">
        <f t="shared" si="0"/>
        <v>0</v>
      </c>
    </row>
    <row r="23" spans="1:23" ht="51.75" thickBot="1" x14ac:dyDescent="0.3">
      <c r="A23" s="1"/>
      <c r="B23" s="2"/>
      <c r="C23" s="2"/>
      <c r="D23" s="2"/>
      <c r="E23" s="2"/>
      <c r="F23" s="21" t="s">
        <v>131</v>
      </c>
      <c r="G23" s="2"/>
      <c r="H23" s="2"/>
      <c r="I23" s="3"/>
      <c r="J23" s="3"/>
      <c r="K23" s="3"/>
      <c r="L23" s="3" t="s">
        <v>55</v>
      </c>
      <c r="M23" s="3"/>
      <c r="N23" s="5" t="s">
        <v>56</v>
      </c>
      <c r="O23" s="5" t="s">
        <v>128</v>
      </c>
      <c r="P23" s="4" t="s">
        <v>129</v>
      </c>
      <c r="Q23" s="5" t="s">
        <v>105</v>
      </c>
      <c r="R23" s="2">
        <v>235.2</v>
      </c>
      <c r="S23" s="3" t="s">
        <v>68</v>
      </c>
      <c r="T23" s="6">
        <v>44561</v>
      </c>
      <c r="U23" s="3" t="s">
        <v>130</v>
      </c>
      <c r="V23" s="2">
        <v>235.2</v>
      </c>
      <c r="W23" s="2">
        <f t="shared" si="0"/>
        <v>0</v>
      </c>
    </row>
    <row r="24" spans="1:23" ht="51.75" thickBot="1" x14ac:dyDescent="0.3">
      <c r="A24" s="1"/>
      <c r="B24" s="2"/>
      <c r="C24" s="2"/>
      <c r="D24" s="2"/>
      <c r="E24" s="2"/>
      <c r="F24" s="21" t="s">
        <v>132</v>
      </c>
      <c r="G24" s="2"/>
      <c r="H24" s="2"/>
      <c r="I24" s="3"/>
      <c r="J24" s="3"/>
      <c r="K24" s="3"/>
      <c r="L24" s="3" t="s">
        <v>55</v>
      </c>
      <c r="M24" s="3"/>
      <c r="N24" s="5" t="s">
        <v>133</v>
      </c>
      <c r="O24" s="5" t="s">
        <v>134</v>
      </c>
      <c r="P24" s="4" t="s">
        <v>135</v>
      </c>
      <c r="Q24" s="5" t="s">
        <v>136</v>
      </c>
      <c r="R24" s="2">
        <v>68.2</v>
      </c>
      <c r="S24" s="3" t="s">
        <v>68</v>
      </c>
      <c r="T24" s="6">
        <v>44561</v>
      </c>
      <c r="U24" s="3" t="s">
        <v>137</v>
      </c>
      <c r="V24" s="2">
        <v>68.2</v>
      </c>
      <c r="W24" s="2">
        <f t="shared" si="0"/>
        <v>0</v>
      </c>
    </row>
    <row r="25" spans="1:23" ht="51.75" thickBot="1" x14ac:dyDescent="0.3">
      <c r="A25" s="1"/>
      <c r="B25" s="2"/>
      <c r="C25" s="2"/>
      <c r="D25" s="2"/>
      <c r="E25" s="2"/>
      <c r="F25" s="21" t="s">
        <v>142</v>
      </c>
      <c r="G25" s="2"/>
      <c r="H25" s="2"/>
      <c r="I25" s="3"/>
      <c r="J25" s="3"/>
      <c r="K25" s="3"/>
      <c r="L25" s="3" t="s">
        <v>55</v>
      </c>
      <c r="M25" s="3"/>
      <c r="N25" s="5" t="s">
        <v>138</v>
      </c>
      <c r="O25" s="5" t="s">
        <v>139</v>
      </c>
      <c r="P25" s="4" t="s">
        <v>140</v>
      </c>
      <c r="Q25" s="5" t="s">
        <v>59</v>
      </c>
      <c r="R25" s="2">
        <v>1120</v>
      </c>
      <c r="S25" s="3" t="s">
        <v>68</v>
      </c>
      <c r="T25" s="6">
        <v>44561</v>
      </c>
      <c r="U25" s="3" t="s">
        <v>141</v>
      </c>
      <c r="V25" s="2">
        <v>1120</v>
      </c>
      <c r="W25" s="2">
        <f t="shared" si="0"/>
        <v>0</v>
      </c>
    </row>
    <row r="26" spans="1:23" ht="39" thickBot="1" x14ac:dyDescent="0.3">
      <c r="A26" s="1"/>
      <c r="B26" s="2"/>
      <c r="C26" s="2"/>
      <c r="D26" s="2"/>
      <c r="E26" s="2"/>
      <c r="F26" s="21" t="s">
        <v>143</v>
      </c>
      <c r="G26" s="2"/>
      <c r="H26" s="2"/>
      <c r="I26" s="3"/>
      <c r="J26" s="3"/>
      <c r="K26" s="3"/>
      <c r="L26" s="23" t="s">
        <v>88</v>
      </c>
      <c r="M26" s="3"/>
      <c r="N26" s="5" t="s">
        <v>144</v>
      </c>
      <c r="O26" s="5" t="s">
        <v>145</v>
      </c>
      <c r="P26" s="4" t="s">
        <v>146</v>
      </c>
      <c r="Q26" s="5" t="s">
        <v>147</v>
      </c>
      <c r="R26" s="2">
        <v>295</v>
      </c>
      <c r="S26" s="3" t="s">
        <v>60</v>
      </c>
      <c r="T26" s="6">
        <v>44561</v>
      </c>
      <c r="U26" s="3" t="s">
        <v>148</v>
      </c>
      <c r="V26" s="2">
        <v>295</v>
      </c>
      <c r="W26" s="2">
        <f t="shared" si="0"/>
        <v>0</v>
      </c>
    </row>
    <row r="27" spans="1:23" ht="51.75" thickBot="1" x14ac:dyDescent="0.3">
      <c r="A27" s="1"/>
      <c r="B27" s="2"/>
      <c r="C27" s="2"/>
      <c r="D27" s="2"/>
      <c r="E27" s="2"/>
      <c r="F27" s="21" t="s">
        <v>162</v>
      </c>
      <c r="G27" s="2"/>
      <c r="H27" s="2"/>
      <c r="I27" s="3"/>
      <c r="J27" s="3"/>
      <c r="K27" s="3"/>
      <c r="L27" s="3" t="s">
        <v>55</v>
      </c>
      <c r="M27" s="3"/>
      <c r="N27" s="5" t="s">
        <v>149</v>
      </c>
      <c r="O27" s="5" t="s">
        <v>150</v>
      </c>
      <c r="P27" s="4" t="s">
        <v>151</v>
      </c>
      <c r="Q27" s="5" t="s">
        <v>136</v>
      </c>
      <c r="R27" s="2">
        <v>2357.35</v>
      </c>
      <c r="S27" s="3" t="s">
        <v>68</v>
      </c>
      <c r="T27" s="6">
        <v>44561</v>
      </c>
      <c r="U27" s="3" t="s">
        <v>152</v>
      </c>
      <c r="V27" s="2">
        <v>2357</v>
      </c>
      <c r="W27" s="2">
        <f t="shared" si="0"/>
        <v>0.34999999999990905</v>
      </c>
    </row>
    <row r="28" spans="1:23" ht="51.75" thickBot="1" x14ac:dyDescent="0.3">
      <c r="A28" s="1"/>
      <c r="B28" s="2"/>
      <c r="C28" s="2"/>
      <c r="D28" s="2"/>
      <c r="E28" s="2"/>
      <c r="F28" s="21" t="s">
        <v>163</v>
      </c>
      <c r="G28" s="2"/>
      <c r="H28" s="2"/>
      <c r="I28" s="3"/>
      <c r="J28" s="3"/>
      <c r="K28" s="3"/>
      <c r="L28" s="23" t="s">
        <v>88</v>
      </c>
      <c r="M28" s="3"/>
      <c r="N28" s="5" t="s">
        <v>153</v>
      </c>
      <c r="O28" s="5" t="s">
        <v>154</v>
      </c>
      <c r="P28" s="4" t="s">
        <v>155</v>
      </c>
      <c r="Q28" s="5" t="s">
        <v>136</v>
      </c>
      <c r="R28" s="2">
        <v>4767</v>
      </c>
      <c r="S28" s="3" t="s">
        <v>68</v>
      </c>
      <c r="T28" s="6">
        <v>44561</v>
      </c>
      <c r="U28" s="3" t="s">
        <v>156</v>
      </c>
      <c r="V28" s="2">
        <v>304.02999999999997</v>
      </c>
      <c r="W28" s="2">
        <f t="shared" si="0"/>
        <v>4462.97</v>
      </c>
    </row>
    <row r="29" spans="1:23" ht="26.25" thickBot="1" x14ac:dyDescent="0.3">
      <c r="A29" s="1"/>
      <c r="B29" s="2"/>
      <c r="C29" s="2"/>
      <c r="D29" s="2"/>
      <c r="E29" s="2"/>
      <c r="F29" s="21" t="s">
        <v>169</v>
      </c>
      <c r="G29" s="2"/>
      <c r="H29" s="2"/>
      <c r="I29" s="3"/>
      <c r="J29" s="3"/>
      <c r="K29" s="3"/>
      <c r="L29" s="3" t="s">
        <v>55</v>
      </c>
      <c r="M29" s="2"/>
      <c r="N29" s="5" t="s">
        <v>157</v>
      </c>
      <c r="O29" s="5" t="s">
        <v>158</v>
      </c>
      <c r="P29" s="4" t="s">
        <v>159</v>
      </c>
      <c r="Q29" s="5" t="s">
        <v>59</v>
      </c>
      <c r="R29" s="2">
        <v>9600</v>
      </c>
      <c r="S29" s="3" t="s">
        <v>60</v>
      </c>
      <c r="T29" s="6">
        <v>44561</v>
      </c>
      <c r="U29" s="3" t="s">
        <v>160</v>
      </c>
      <c r="V29" s="2">
        <v>5600</v>
      </c>
      <c r="W29" s="2">
        <f t="shared" si="0"/>
        <v>4000</v>
      </c>
    </row>
    <row r="30" spans="1:23" ht="26.25" thickBot="1" x14ac:dyDescent="0.3">
      <c r="A30" s="1"/>
      <c r="B30" s="2"/>
      <c r="C30" s="2"/>
      <c r="D30" s="2"/>
      <c r="E30" s="2"/>
      <c r="F30" s="21" t="s">
        <v>170</v>
      </c>
      <c r="G30" s="2"/>
      <c r="H30" s="2"/>
      <c r="I30" s="3"/>
      <c r="J30" s="3"/>
      <c r="K30" s="3"/>
      <c r="L30" s="3" t="s">
        <v>55</v>
      </c>
      <c r="M30" s="2"/>
      <c r="N30" s="5" t="s">
        <v>164</v>
      </c>
      <c r="O30" s="5" t="s">
        <v>166</v>
      </c>
      <c r="P30" s="4" t="s">
        <v>42</v>
      </c>
      <c r="Q30" s="5" t="s">
        <v>43</v>
      </c>
      <c r="R30" s="2">
        <v>11458.72</v>
      </c>
      <c r="S30" s="3" t="s">
        <v>167</v>
      </c>
      <c r="T30" s="6">
        <v>44561</v>
      </c>
      <c r="U30" s="3" t="s">
        <v>168</v>
      </c>
      <c r="V30" s="2">
        <v>11459</v>
      </c>
      <c r="W30" s="2">
        <f t="shared" si="0"/>
        <v>-0.28000000000065484</v>
      </c>
    </row>
    <row r="31" spans="1:23" ht="25.5" x14ac:dyDescent="0.25">
      <c r="A31" s="1"/>
      <c r="B31" s="2"/>
      <c r="C31" s="2"/>
      <c r="D31" s="2"/>
      <c r="E31" s="2"/>
      <c r="F31" s="21" t="s">
        <v>171</v>
      </c>
      <c r="G31" s="2"/>
      <c r="H31" s="2"/>
      <c r="I31" s="3"/>
      <c r="J31" s="3"/>
      <c r="K31" s="3"/>
      <c r="L31" s="3" t="s">
        <v>55</v>
      </c>
      <c r="M31" s="2"/>
      <c r="N31" s="5" t="s">
        <v>164</v>
      </c>
      <c r="O31" s="5" t="s">
        <v>165</v>
      </c>
      <c r="P31" s="4" t="s">
        <v>42</v>
      </c>
      <c r="Q31" s="5" t="s">
        <v>43</v>
      </c>
      <c r="R31" s="2">
        <v>30171</v>
      </c>
      <c r="S31" s="3" t="s">
        <v>167</v>
      </c>
      <c r="T31" s="6">
        <v>44561</v>
      </c>
      <c r="U31" s="3" t="s">
        <v>44</v>
      </c>
      <c r="V31" s="2">
        <v>27452</v>
      </c>
      <c r="W31" s="2">
        <f t="shared" si="0"/>
        <v>2719</v>
      </c>
    </row>
    <row r="32" spans="1:23" ht="51" x14ac:dyDescent="0.25">
      <c r="A32" s="2"/>
      <c r="B32" s="2"/>
      <c r="C32" s="2"/>
      <c r="D32" s="2"/>
      <c r="E32" s="2"/>
      <c r="F32" s="21" t="s">
        <v>172</v>
      </c>
      <c r="G32" s="2"/>
      <c r="H32" s="2"/>
      <c r="I32" s="2"/>
      <c r="J32" s="2"/>
      <c r="K32" s="2"/>
      <c r="L32" s="23" t="s">
        <v>88</v>
      </c>
      <c r="M32" s="2"/>
      <c r="N32" s="5" t="s">
        <v>173</v>
      </c>
      <c r="O32" s="5" t="s">
        <v>174</v>
      </c>
      <c r="P32" s="3" t="s">
        <v>175</v>
      </c>
      <c r="Q32" s="5" t="s">
        <v>136</v>
      </c>
      <c r="R32" s="2">
        <v>1409</v>
      </c>
      <c r="S32" s="3" t="s">
        <v>68</v>
      </c>
      <c r="T32" s="6">
        <v>44561</v>
      </c>
      <c r="U32" s="3" t="s">
        <v>176</v>
      </c>
      <c r="V32" s="2"/>
      <c r="W32" s="2">
        <f t="shared" si="0"/>
        <v>1409</v>
      </c>
    </row>
  </sheetData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аппарат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Елена Г. Перстнева</dc:creator>
  <cp:keywords/>
  <dc:description/>
  <cp:lastModifiedBy>Алексеева Елена Сергеевна</cp:lastModifiedBy>
  <cp:revision/>
  <dcterms:created xsi:type="dcterms:W3CDTF">2021-03-25T08:22:25Z</dcterms:created>
  <dcterms:modified xsi:type="dcterms:W3CDTF">2021-11-25T13:58:42Z</dcterms:modified>
  <cp:category/>
  <cp:contentStatus/>
</cp:coreProperties>
</file>