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60" activeTab="1"/>
  </bookViews>
  <sheets>
    <sheet name="учебник" sheetId="1" r:id="rId1"/>
    <sheet name="равные возможности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2"/>
  <c r="W6"/>
  <c r="Z57" i="1" l="1"/>
  <c r="S57"/>
  <c r="Z53"/>
  <c r="S53"/>
  <c r="Z49"/>
  <c r="S49"/>
  <c r="Z45"/>
  <c r="S45"/>
  <c r="Z41"/>
  <c r="S41"/>
  <c r="Z38"/>
  <c r="Z39"/>
  <c r="Z40"/>
  <c r="Z42"/>
  <c r="Z43"/>
  <c r="Z44"/>
  <c r="Z46"/>
  <c r="Z47"/>
  <c r="Z48"/>
  <c r="Z50"/>
  <c r="Z51"/>
  <c r="Z52"/>
  <c r="Z54"/>
  <c r="Z55"/>
  <c r="Z56"/>
  <c r="S38"/>
  <c r="S39"/>
  <c r="S40"/>
  <c r="S42"/>
  <c r="S43"/>
  <c r="S44"/>
  <c r="S46"/>
  <c r="S47"/>
  <c r="S48"/>
  <c r="S50"/>
  <c r="S51"/>
  <c r="S52"/>
  <c r="S54"/>
  <c r="S55"/>
  <c r="S56"/>
  <c r="S37"/>
  <c r="Z37"/>
  <c r="S36"/>
  <c r="S35"/>
  <c r="Z33"/>
  <c r="S33"/>
  <c r="Z29"/>
  <c r="S29"/>
  <c r="Z25"/>
  <c r="S25"/>
  <c r="Z17"/>
  <c r="S17"/>
  <c r="S11"/>
  <c r="S12"/>
  <c r="S13"/>
  <c r="S14"/>
  <c r="S15"/>
  <c r="S16"/>
  <c r="S18"/>
  <c r="S19"/>
  <c r="S20"/>
  <c r="S21"/>
  <c r="S22"/>
  <c r="S23"/>
  <c r="S24"/>
  <c r="S26"/>
  <c r="S27"/>
  <c r="S28"/>
  <c r="S30"/>
  <c r="S31"/>
  <c r="S32"/>
  <c r="S34"/>
  <c r="S10"/>
  <c r="Z10"/>
  <c r="Z11"/>
  <c r="Z12"/>
  <c r="Z13"/>
  <c r="Z14"/>
  <c r="Z15"/>
  <c r="Z16"/>
  <c r="Z18"/>
  <c r="Z19"/>
  <c r="Z20"/>
  <c r="Z21"/>
  <c r="Z22"/>
  <c r="Z23"/>
  <c r="Z24"/>
  <c r="Z26"/>
  <c r="Z27"/>
  <c r="Z28"/>
  <c r="Z30"/>
  <c r="Z31"/>
  <c r="Z32"/>
  <c r="Z34"/>
  <c r="Z35"/>
  <c r="Z36"/>
  <c r="Z8"/>
  <c r="Z7"/>
  <c r="Z6" s="1"/>
  <c r="Y6"/>
  <c r="S8"/>
  <c r="S7"/>
  <c r="R6"/>
</calcChain>
</file>

<file path=xl/sharedStrings.xml><?xml version="1.0" encoding="utf-8"?>
<sst xmlns="http://schemas.openxmlformats.org/spreadsheetml/2006/main" count="418" uniqueCount="163">
  <si>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</si>
  <si>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</si>
  <si>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</si>
  <si>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</si>
  <si>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</si>
  <si>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</si>
  <si>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Порядковый сквозной № каждой информации и документа  в пределах реестровой записи (4 знака)</t>
  </si>
  <si>
    <t>Фиск. код получателя бюдж.. средств (бюджетной организации) (10 знаков)</t>
  </si>
  <si>
    <t>Наименование бюджетной организации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</si>
  <si>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</si>
  <si>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</si>
  <si>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</si>
  <si>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</si>
  <si>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</si>
  <si>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</si>
  <si>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</si>
  <si>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</si>
  <si>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</si>
  <si>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</si>
  <si>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Срок исполнения договора</t>
  </si>
  <si>
    <t>Наименование, орган. прав. форма/Ф.И.О., паспортные данные</t>
  </si>
  <si>
    <t>Место нахождения, почтовый адрес/место жительства, контактный телефон</t>
  </si>
  <si>
    <t>Фискальный код/№ патента</t>
  </si>
  <si>
    <t>Дата исполнения</t>
  </si>
  <si>
    <t>21</t>
  </si>
  <si>
    <t/>
  </si>
  <si>
    <t>31.12.2021</t>
  </si>
  <si>
    <t>0001</t>
  </si>
  <si>
    <t xml:space="preserve">                                                                                                   0</t>
  </si>
  <si>
    <t>0002</t>
  </si>
  <si>
    <t>000001</t>
  </si>
  <si>
    <t>Реестр бюджетных обязательств Министерства просвещения Приднестровской Молдавской Республики  в 2021 году</t>
  </si>
  <si>
    <t>0200018623</t>
  </si>
  <si>
    <t>ГОУ ДПО "Институт развития образования и повышения квалификации"</t>
  </si>
  <si>
    <t>Министерство просвещения ПМР</t>
  </si>
  <si>
    <t>полиграфическое исполнение учебной литературы</t>
  </si>
  <si>
    <t>предоплата в размере 25 % от суммы договора</t>
  </si>
  <si>
    <t>ООО "Теслайн"</t>
  </si>
  <si>
    <t>г. Тирасполь, ул. Горького, 80а, тел. (0777-60-555)</t>
  </si>
  <si>
    <t>0300003273</t>
  </si>
  <si>
    <t>0200044640</t>
  </si>
  <si>
    <t>3008</t>
  </si>
  <si>
    <t>396</t>
  </si>
  <si>
    <t>250</t>
  </si>
  <si>
    <t>республиканский бюджет ГЦП "Учебник"</t>
  </si>
  <si>
    <t>запрос предложение</t>
  </si>
  <si>
    <t>№ 1 от 14.09.2021г</t>
  </si>
  <si>
    <t>22.09.2021</t>
  </si>
  <si>
    <t>58</t>
  </si>
  <si>
    <t>59</t>
  </si>
  <si>
    <t>пункт 3. для организаций с молдавским языком обучения</t>
  </si>
  <si>
    <t>до 1 декабря 2021 г</t>
  </si>
  <si>
    <t xml:space="preserve">г. Бендеры, ул. Пушкина , 52, тел. (0552-42389) </t>
  </si>
  <si>
    <t>Сумма финансирования(Руб.ПМР)</t>
  </si>
  <si>
    <t>Остаток по договору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</si>
  <si>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</si>
  <si>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</si>
  <si>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</si>
  <si>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</si>
  <si>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</si>
  <si>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</si>
  <si>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</si>
  <si>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</si>
  <si>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</si>
  <si>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</si>
  <si>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</si>
  <si>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</si>
  <si>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</si>
  <si>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</si>
  <si>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</si>
  <si>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</si>
  <si>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</si>
  <si>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</si>
  <si>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</si>
  <si>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</si>
  <si>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</si>
  <si>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</si>
  <si>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</si>
  <si>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</si>
  <si>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</si>
  <si>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</si>
  <si>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</si>
  <si>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</si>
  <si>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</si>
  <si>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единственный поставщик</t>
  </si>
  <si>
    <t>01.09.2021</t>
  </si>
  <si>
    <t>Пункт 2, подпункт в) для организаций с украинским языком обучения</t>
  </si>
  <si>
    <t xml:space="preserve">Услуги в рамках редакционно-издательского процесса. </t>
  </si>
  <si>
    <t>Н.В. Надькина</t>
  </si>
  <si>
    <t>до 1 ноября 2021</t>
  </si>
  <si>
    <t>И.А. Бронич</t>
  </si>
  <si>
    <t>№ 1/2; 1/3</t>
  </si>
  <si>
    <t>Т.Н. Ниязова</t>
  </si>
  <si>
    <t>№ 1/4; № 1/5</t>
  </si>
  <si>
    <t>№ 1/1; 1/6; 1/7</t>
  </si>
  <si>
    <t>Отчисления на соц.страх 22 %</t>
  </si>
  <si>
    <t>О.М. Курилас</t>
  </si>
  <si>
    <t>№ 2/1; 2/2</t>
  </si>
  <si>
    <t>№ 2/3; 2/4; 2/5</t>
  </si>
  <si>
    <t>Н.Л. Стрецкул</t>
  </si>
  <si>
    <t>№ 2/6; 2/7</t>
  </si>
  <si>
    <t>№ 3/1; 3/2</t>
  </si>
  <si>
    <t>№3/3; 3/4</t>
  </si>
  <si>
    <t>№ 3/5; 3/6; 3/7</t>
  </si>
  <si>
    <t>О.М. Тимчук</t>
  </si>
  <si>
    <t>№ 4/1; 4/2; 4/3</t>
  </si>
  <si>
    <t>290000</t>
  </si>
  <si>
    <t>оплата 100 %, согласно актам сдачи-приемки работы</t>
  </si>
  <si>
    <t>Н.М. Дубленко</t>
  </si>
  <si>
    <t>№ 4/4; 4/5</t>
  </si>
  <si>
    <t>Н.Г. Кодымская</t>
  </si>
  <si>
    <t>№ 4/6; 4/7</t>
  </si>
  <si>
    <t>№ 5/1; 5/2; 5/3</t>
  </si>
  <si>
    <t>№ 5/4; 5/5</t>
  </si>
  <si>
    <t>№ 5/6; 5/7</t>
  </si>
  <si>
    <t>№ 6/1; 6/2</t>
  </si>
  <si>
    <t>Е.В. Парван</t>
  </si>
  <si>
    <t>№ 6/3; 6/4</t>
  </si>
  <si>
    <t>А.Ф. Гедранович</t>
  </si>
  <si>
    <t>№ 6/5; 6/6; 6/7</t>
  </si>
  <si>
    <t>№ 7/1; 7/2</t>
  </si>
  <si>
    <t>№ 7/3; 7/4</t>
  </si>
  <si>
    <t>№ 7/5; 7/6; 7/7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</si>
  <si>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</si>
  <si>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</si>
  <si>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</si>
  <si>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</si>
  <si>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</si>
  <si>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</si>
  <si>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</si>
  <si>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</si>
  <si>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</si>
  <si>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</si>
  <si>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№ 8/1; 8/2; 8/3</t>
  </si>
  <si>
    <t>Н.Н. Леонтьева</t>
  </si>
  <si>
    <t>№ 8/4; 8/5</t>
  </si>
  <si>
    <t>№ 8/6; 8/7</t>
  </si>
  <si>
    <t>№ 9/1; 9/2;</t>
  </si>
  <si>
    <t>№ 9/3; 9/4</t>
  </si>
  <si>
    <t>№ 9/5; 9/6; 9/7</t>
  </si>
  <si>
    <t>№ 10/1</t>
  </si>
  <si>
    <t>№ 10/2</t>
  </si>
  <si>
    <t>Е.Н. Бабий</t>
  </si>
  <si>
    <t>№ 10/3; 10/4; 10/5; 10/6</t>
  </si>
  <si>
    <t>№ 11/1; 11/2; 11/3</t>
  </si>
  <si>
    <t>№ 11/4</t>
  </si>
  <si>
    <t>№ 11/5</t>
  </si>
  <si>
    <t>№ 12/1; 12/2</t>
  </si>
  <si>
    <t>№ 12/3; 12/4</t>
  </si>
  <si>
    <t>№ 12/5; 12/6; 12/7</t>
  </si>
  <si>
    <t>0200047624</t>
  </si>
  <si>
    <t>ГОУ СПО "Приднестровский колледж технологий и управления"</t>
  </si>
  <si>
    <t>республиканский бюджет ГЦП "Равные возможности"</t>
  </si>
  <si>
    <t>малые закупки</t>
  </si>
  <si>
    <t>08.10.2021</t>
  </si>
  <si>
    <t>№ 30/Б</t>
  </si>
  <si>
    <t>работы по устройству наружных пандусов</t>
  </si>
  <si>
    <t>100 % предоплата</t>
  </si>
  <si>
    <t>до 31.12.2021</t>
  </si>
  <si>
    <t>ООО "Триэл"</t>
  </si>
  <si>
    <t>0200046413</t>
  </si>
  <si>
    <t>ГОУ СПО "Промышленно-строительный техникум"</t>
  </si>
  <si>
    <t>№ 04-25/53</t>
  </si>
</sst>
</file>

<file path=xl/styles.xml><?xml version="1.0" encoding="utf-8"?>
<styleSheet xmlns="http://schemas.openxmlformats.org/spreadsheetml/2006/main">
  <numFmts count="2">
    <numFmt numFmtId="164" formatCode="#,##0.00;\-#,##0.00;;@"/>
    <numFmt numFmtId="165" formatCode="#,##0_ ;\-#,##0\ "/>
  </numFmts>
  <fonts count="3">
    <font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2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64" fontId="1" fillId="0" borderId="4" xfId="0" applyNumberFormat="1" applyFont="1" applyFill="1" applyBorder="1" applyAlignment="1">
      <alignment horizontal="left" textRotation="90" wrapText="1"/>
    </xf>
    <xf numFmtId="164" fontId="1" fillId="0" borderId="5" xfId="0" applyNumberFormat="1" applyFont="1" applyFill="1" applyBorder="1" applyAlignment="1">
      <alignment horizontal="left" textRotation="90" wrapText="1"/>
    </xf>
    <xf numFmtId="49" fontId="1" fillId="0" borderId="5" xfId="0" applyNumberFormat="1" applyFont="1" applyFill="1" applyBorder="1" applyAlignment="1">
      <alignment horizontal="left" textRotation="90" wrapText="1"/>
    </xf>
    <xf numFmtId="14" fontId="1" fillId="0" borderId="5" xfId="0" applyNumberFormat="1" applyFont="1" applyFill="1" applyBorder="1" applyAlignment="1">
      <alignment horizontal="left" textRotation="90" wrapText="1"/>
    </xf>
    <xf numFmtId="164" fontId="1" fillId="0" borderId="3" xfId="0" applyNumberFormat="1" applyFont="1" applyFill="1" applyBorder="1" applyAlignment="1">
      <alignment horizontal="left" textRotation="90" wrapText="1"/>
    </xf>
    <xf numFmtId="165" fontId="1" fillId="0" borderId="4" xfId="0" applyNumberFormat="1" applyFont="1" applyFill="1" applyBorder="1" applyAlignment="1">
      <alignment horizontal="left" wrapText="1"/>
    </xf>
    <xf numFmtId="165" fontId="1" fillId="0" borderId="5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57"/>
  <sheetViews>
    <sheetView topLeftCell="M51" zoomScale="110" zoomScaleNormal="110" workbookViewId="0">
      <selection activeCell="M51" sqref="A1:XFD1048576"/>
    </sheetView>
  </sheetViews>
  <sheetFormatPr defaultColWidth="8.85546875" defaultRowHeight="12.75"/>
  <cols>
    <col min="1" max="1" width="6.28515625" style="7" customWidth="1"/>
    <col min="2" max="2" width="6.140625" style="7" customWidth="1"/>
    <col min="3" max="3" width="4.28515625" style="7" customWidth="1"/>
    <col min="4" max="4" width="4.7109375" style="7" customWidth="1"/>
    <col min="5" max="5" width="3.28515625" style="7" customWidth="1"/>
    <col min="6" max="6" width="9.140625" style="7" customWidth="1"/>
    <col min="7" max="7" width="8.140625" style="7" customWidth="1"/>
    <col min="8" max="8" width="8" style="7" customWidth="1"/>
    <col min="9" max="11" width="11.7109375" style="7" customWidth="1"/>
    <col min="12" max="12" width="10.140625" style="7" customWidth="1"/>
    <col min="13" max="13" width="8.7109375" style="7" customWidth="1"/>
    <col min="14" max="14" width="8.42578125" style="11" customWidth="1"/>
    <col min="15" max="15" width="9.42578125" style="11" customWidth="1"/>
    <col min="16" max="16" width="14.42578125" style="7" customWidth="1"/>
    <col min="17" max="17" width="7.85546875" style="11" customWidth="1"/>
    <col min="18" max="19" width="11.7109375" style="7" customWidth="1"/>
    <col min="20" max="20" width="7.140625" style="10" customWidth="1"/>
    <col min="21" max="22" width="11.7109375" style="7" customWidth="1"/>
    <col min="23" max="23" width="10.42578125" style="11" customWidth="1"/>
    <col min="24" max="24" width="13" style="7" customWidth="1"/>
    <col min="25" max="221" width="11.7109375" style="7" customWidth="1"/>
    <col min="222" max="16384" width="8.85546875" style="7"/>
  </cols>
  <sheetData>
    <row r="2" spans="1:26" ht="33.75">
      <c r="F2" s="8" t="s">
        <v>31</v>
      </c>
      <c r="G2" s="8"/>
      <c r="H2" s="8"/>
      <c r="I2" s="8"/>
      <c r="J2" s="8"/>
      <c r="K2" s="8"/>
      <c r="L2" s="8"/>
      <c r="M2" s="8"/>
      <c r="N2" s="9"/>
      <c r="O2" s="9"/>
      <c r="P2" s="8"/>
      <c r="Q2" s="9"/>
    </row>
    <row r="3" spans="1:26" ht="13.5" thickBot="1"/>
    <row r="4" spans="1:26" ht="117" customHeight="1" thickBot="1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13</v>
      </c>
      <c r="O4" s="14" t="s">
        <v>14</v>
      </c>
      <c r="P4" s="13" t="s">
        <v>15</v>
      </c>
      <c r="Q4" s="14" t="s">
        <v>16</v>
      </c>
      <c r="R4" s="13" t="s">
        <v>17</v>
      </c>
      <c r="S4" s="13" t="s">
        <v>18</v>
      </c>
      <c r="T4" s="15" t="s">
        <v>19</v>
      </c>
      <c r="U4" s="13" t="s">
        <v>20</v>
      </c>
      <c r="V4" s="13" t="s">
        <v>21</v>
      </c>
      <c r="W4" s="14" t="s">
        <v>22</v>
      </c>
      <c r="X4" s="13" t="s">
        <v>23</v>
      </c>
      <c r="Y4" s="13" t="s">
        <v>53</v>
      </c>
      <c r="Z4" s="16" t="s">
        <v>54</v>
      </c>
    </row>
    <row r="5" spans="1:26" ht="13.5" thickBot="1">
      <c r="A5" s="17">
        <v>1</v>
      </c>
      <c r="B5" s="18">
        <v>2</v>
      </c>
      <c r="C5" s="17">
        <v>3</v>
      </c>
      <c r="D5" s="18">
        <v>4</v>
      </c>
      <c r="E5" s="17">
        <v>6</v>
      </c>
      <c r="F5" s="18">
        <v>7</v>
      </c>
      <c r="G5" s="17">
        <v>8</v>
      </c>
      <c r="H5" s="18">
        <v>9</v>
      </c>
      <c r="I5" s="17">
        <v>10</v>
      </c>
      <c r="J5" s="17">
        <v>11</v>
      </c>
      <c r="K5" s="18">
        <v>12</v>
      </c>
      <c r="L5" s="17">
        <v>13</v>
      </c>
      <c r="M5" s="18">
        <v>14</v>
      </c>
      <c r="N5" s="17">
        <v>15</v>
      </c>
      <c r="O5" s="17">
        <v>16</v>
      </c>
      <c r="P5" s="18">
        <v>17</v>
      </c>
      <c r="Q5" s="17">
        <v>18</v>
      </c>
      <c r="R5" s="18">
        <v>19</v>
      </c>
      <c r="S5" s="17">
        <v>20</v>
      </c>
      <c r="T5" s="17">
        <v>21</v>
      </c>
      <c r="U5" s="18">
        <v>22</v>
      </c>
      <c r="V5" s="17">
        <v>23</v>
      </c>
      <c r="W5" s="18">
        <v>24</v>
      </c>
      <c r="X5" s="17">
        <v>25</v>
      </c>
      <c r="Y5" s="18">
        <v>29</v>
      </c>
      <c r="Z5" s="18">
        <v>32</v>
      </c>
    </row>
    <row r="6" spans="1:26" ht="77.25" thickBot="1">
      <c r="A6" s="22">
        <v>114</v>
      </c>
      <c r="B6" s="22" t="s">
        <v>41</v>
      </c>
      <c r="C6" s="22" t="s">
        <v>42</v>
      </c>
      <c r="D6" s="22" t="s">
        <v>43</v>
      </c>
      <c r="E6" s="19" t="s">
        <v>24</v>
      </c>
      <c r="F6" s="22" t="s">
        <v>30</v>
      </c>
      <c r="G6" s="19" t="s">
        <v>25</v>
      </c>
      <c r="H6" s="22" t="s">
        <v>32</v>
      </c>
      <c r="I6" s="4" t="s">
        <v>33</v>
      </c>
      <c r="J6" s="4" t="s">
        <v>34</v>
      </c>
      <c r="K6" s="4" t="s">
        <v>44</v>
      </c>
      <c r="L6" s="4" t="s">
        <v>45</v>
      </c>
      <c r="M6" s="19"/>
      <c r="N6" s="20"/>
      <c r="O6" s="20"/>
      <c r="P6" s="4" t="s">
        <v>35</v>
      </c>
      <c r="Q6" s="20" t="s">
        <v>106</v>
      </c>
      <c r="R6" s="19">
        <f>R7+R8</f>
        <v>116880</v>
      </c>
      <c r="S6" s="4" t="s">
        <v>36</v>
      </c>
      <c r="T6" s="21" t="s">
        <v>26</v>
      </c>
      <c r="U6" s="4"/>
      <c r="V6" s="4"/>
      <c r="W6" s="20"/>
      <c r="X6" s="19" t="s">
        <v>25</v>
      </c>
      <c r="Y6" s="19">
        <f>SUM(Y7:Y57)</f>
        <v>161659.00000000003</v>
      </c>
      <c r="Z6" s="19">
        <f>SUM(Z7:Z57)</f>
        <v>87660</v>
      </c>
    </row>
    <row r="7" spans="1:26" ht="51.75" thickBot="1">
      <c r="A7" s="1" t="s">
        <v>25</v>
      </c>
      <c r="B7" s="2" t="s">
        <v>25</v>
      </c>
      <c r="C7" s="2" t="s">
        <v>25</v>
      </c>
      <c r="D7" s="2" t="s">
        <v>25</v>
      </c>
      <c r="E7" s="2" t="s">
        <v>25</v>
      </c>
      <c r="F7" s="22"/>
      <c r="G7" s="2" t="s">
        <v>27</v>
      </c>
      <c r="H7" s="2" t="s">
        <v>25</v>
      </c>
      <c r="I7" s="3" t="s">
        <v>25</v>
      </c>
      <c r="J7" s="3" t="s">
        <v>25</v>
      </c>
      <c r="K7" s="3" t="s">
        <v>28</v>
      </c>
      <c r="L7" s="3" t="s">
        <v>25</v>
      </c>
      <c r="M7" s="3" t="s">
        <v>46</v>
      </c>
      <c r="N7" s="5" t="s">
        <v>47</v>
      </c>
      <c r="O7" s="5" t="s">
        <v>48</v>
      </c>
      <c r="P7" s="4" t="s">
        <v>50</v>
      </c>
      <c r="Q7" s="5" t="s">
        <v>25</v>
      </c>
      <c r="R7" s="2">
        <v>42480</v>
      </c>
      <c r="S7" s="3">
        <f>R7*0.25</f>
        <v>10620</v>
      </c>
      <c r="T7" s="6" t="s">
        <v>25</v>
      </c>
      <c r="U7" s="3" t="s">
        <v>37</v>
      </c>
      <c r="V7" s="3" t="s">
        <v>38</v>
      </c>
      <c r="W7" s="5" t="s">
        <v>40</v>
      </c>
      <c r="X7" s="2" t="s">
        <v>51</v>
      </c>
      <c r="Y7" s="2">
        <v>10620</v>
      </c>
      <c r="Z7" s="2">
        <f>R7-Y7</f>
        <v>31860</v>
      </c>
    </row>
    <row r="8" spans="1:26" ht="51.75" thickBot="1">
      <c r="A8" s="1" t="s">
        <v>25</v>
      </c>
      <c r="B8" s="2" t="s">
        <v>25</v>
      </c>
      <c r="C8" s="2" t="s">
        <v>25</v>
      </c>
      <c r="D8" s="2" t="s">
        <v>25</v>
      </c>
      <c r="E8" s="2" t="s">
        <v>25</v>
      </c>
      <c r="F8" s="22"/>
      <c r="G8" s="2" t="s">
        <v>29</v>
      </c>
      <c r="H8" s="2" t="s">
        <v>25</v>
      </c>
      <c r="I8" s="3" t="s">
        <v>25</v>
      </c>
      <c r="J8" s="3" t="s">
        <v>25</v>
      </c>
      <c r="K8" s="3" t="s">
        <v>28</v>
      </c>
      <c r="L8" s="3" t="s">
        <v>25</v>
      </c>
      <c r="M8" s="3" t="s">
        <v>46</v>
      </c>
      <c r="N8" s="5" t="s">
        <v>47</v>
      </c>
      <c r="O8" s="5" t="s">
        <v>49</v>
      </c>
      <c r="P8" s="4" t="s">
        <v>50</v>
      </c>
      <c r="Q8" s="5" t="s">
        <v>25</v>
      </c>
      <c r="R8" s="2">
        <v>74400</v>
      </c>
      <c r="S8" s="3">
        <f>R8*0.25</f>
        <v>18600</v>
      </c>
      <c r="T8" s="6" t="s">
        <v>25</v>
      </c>
      <c r="U8" s="3"/>
      <c r="V8" s="3" t="s">
        <v>52</v>
      </c>
      <c r="W8" s="5" t="s">
        <v>39</v>
      </c>
      <c r="X8" s="2" t="s">
        <v>51</v>
      </c>
      <c r="Y8" s="2">
        <v>18600</v>
      </c>
      <c r="Z8" s="2">
        <f>R8-Y8</f>
        <v>55800</v>
      </c>
    </row>
    <row r="9" spans="1:26" ht="51.75" thickBot="1">
      <c r="A9" s="1"/>
      <c r="B9" s="2"/>
      <c r="C9" s="2"/>
      <c r="D9" s="2"/>
      <c r="E9" s="2"/>
      <c r="F9" s="22"/>
      <c r="G9" s="2"/>
      <c r="H9" s="1"/>
      <c r="I9" s="23"/>
      <c r="J9" s="23"/>
      <c r="K9" s="23"/>
      <c r="L9" s="3"/>
      <c r="M9" s="3"/>
      <c r="N9" s="5"/>
      <c r="O9" s="5"/>
      <c r="P9" s="4" t="s">
        <v>87</v>
      </c>
      <c r="R9" s="2"/>
      <c r="S9" s="24" t="s">
        <v>107</v>
      </c>
      <c r="T9" s="6"/>
      <c r="U9" s="3"/>
      <c r="V9" s="3"/>
      <c r="W9" s="5"/>
      <c r="X9" s="2"/>
      <c r="Y9" s="2"/>
      <c r="Z9" s="2"/>
    </row>
    <row r="10" spans="1:26" ht="77.25" thickBot="1">
      <c r="A10" s="1"/>
      <c r="B10" s="2"/>
      <c r="C10" s="2"/>
      <c r="D10" s="2"/>
      <c r="E10" s="2"/>
      <c r="F10" s="22" t="s">
        <v>55</v>
      </c>
      <c r="G10" s="2"/>
      <c r="H10" s="22" t="s">
        <v>32</v>
      </c>
      <c r="I10" s="4" t="s">
        <v>33</v>
      </c>
      <c r="J10" s="4" t="s">
        <v>34</v>
      </c>
      <c r="K10" s="4" t="s">
        <v>44</v>
      </c>
      <c r="L10" s="3" t="s">
        <v>84</v>
      </c>
      <c r="M10" s="3"/>
      <c r="N10" s="5" t="s">
        <v>85</v>
      </c>
      <c r="O10" s="5" t="s">
        <v>94</v>
      </c>
      <c r="P10" s="4" t="s">
        <v>86</v>
      </c>
      <c r="Q10" s="20" t="s">
        <v>106</v>
      </c>
      <c r="R10" s="2">
        <v>2007.9</v>
      </c>
      <c r="S10" s="3">
        <f>R10</f>
        <v>2007.9</v>
      </c>
      <c r="T10" s="6"/>
      <c r="U10" s="3" t="s">
        <v>88</v>
      </c>
      <c r="V10" s="3"/>
      <c r="W10" s="5"/>
      <c r="X10" s="2" t="s">
        <v>89</v>
      </c>
      <c r="Y10" s="2">
        <v>2007.9</v>
      </c>
      <c r="Z10" s="2">
        <f t="shared" ref="Z10:Z57" si="0">R10-Y10</f>
        <v>0</v>
      </c>
    </row>
    <row r="11" spans="1:26" ht="51.75" thickBot="1">
      <c r="A11" s="1"/>
      <c r="B11" s="2"/>
      <c r="C11" s="2"/>
      <c r="D11" s="2"/>
      <c r="E11" s="2"/>
      <c r="F11" s="22" t="s">
        <v>56</v>
      </c>
      <c r="G11" s="2"/>
      <c r="H11" s="2"/>
      <c r="I11" s="3"/>
      <c r="J11" s="3"/>
      <c r="K11" s="3"/>
      <c r="L11" s="3"/>
      <c r="M11" s="3"/>
      <c r="N11" s="5"/>
      <c r="O11" s="5" t="s">
        <v>91</v>
      </c>
      <c r="P11" s="4" t="s">
        <v>86</v>
      </c>
      <c r="Q11" s="20" t="s">
        <v>106</v>
      </c>
      <c r="R11" s="2">
        <v>5412.6</v>
      </c>
      <c r="S11" s="3">
        <f t="shared" ref="S11:S57" si="1">R11</f>
        <v>5412.6</v>
      </c>
      <c r="T11" s="6"/>
      <c r="U11" s="3" t="s">
        <v>90</v>
      </c>
      <c r="V11" s="3"/>
      <c r="W11" s="5"/>
      <c r="X11" s="2" t="s">
        <v>89</v>
      </c>
      <c r="Y11" s="2">
        <v>5412.6</v>
      </c>
      <c r="Z11" s="2">
        <f t="shared" si="0"/>
        <v>0</v>
      </c>
    </row>
    <row r="12" spans="1:26" ht="51.75" thickBot="1">
      <c r="A12" s="1"/>
      <c r="B12" s="2"/>
      <c r="C12" s="2"/>
      <c r="D12" s="2"/>
      <c r="E12" s="2"/>
      <c r="F12" s="22" t="s">
        <v>57</v>
      </c>
      <c r="G12" s="2"/>
      <c r="H12" s="2"/>
      <c r="I12" s="3"/>
      <c r="J12" s="3"/>
      <c r="K12" s="3"/>
      <c r="L12" s="3"/>
      <c r="M12" s="3"/>
      <c r="N12" s="5"/>
      <c r="O12" s="5" t="s">
        <v>93</v>
      </c>
      <c r="P12" s="4" t="s">
        <v>86</v>
      </c>
      <c r="Q12" s="20" t="s">
        <v>106</v>
      </c>
      <c r="R12" s="2">
        <v>1100</v>
      </c>
      <c r="S12" s="3">
        <f t="shared" si="1"/>
        <v>1100</v>
      </c>
      <c r="T12" s="6"/>
      <c r="U12" s="3" t="s">
        <v>92</v>
      </c>
      <c r="V12" s="3"/>
      <c r="W12" s="5"/>
      <c r="X12" s="2" t="s">
        <v>89</v>
      </c>
      <c r="Y12" s="2">
        <v>1100</v>
      </c>
      <c r="Z12" s="2">
        <f t="shared" si="0"/>
        <v>0</v>
      </c>
    </row>
    <row r="13" spans="1:26" ht="15.75" customHeight="1" thickBot="1">
      <c r="A13" s="1"/>
      <c r="B13" s="2"/>
      <c r="C13" s="2"/>
      <c r="D13" s="2"/>
      <c r="E13" s="2"/>
      <c r="F13" s="22" t="s">
        <v>58</v>
      </c>
      <c r="G13" s="2"/>
      <c r="H13" s="2"/>
      <c r="I13" s="3"/>
      <c r="J13" s="3"/>
      <c r="K13" s="3"/>
      <c r="L13" s="3"/>
      <c r="M13" s="3"/>
      <c r="N13" s="5"/>
      <c r="O13" s="27" t="s">
        <v>95</v>
      </c>
      <c r="P13" s="28"/>
      <c r="Q13" s="20" t="s">
        <v>106</v>
      </c>
      <c r="R13" s="2">
        <v>1874.5</v>
      </c>
      <c r="S13" s="3">
        <f t="shared" si="1"/>
        <v>1874.5</v>
      </c>
      <c r="T13" s="6"/>
      <c r="U13" s="3"/>
      <c r="V13" s="3"/>
      <c r="W13" s="5"/>
      <c r="X13" s="2" t="s">
        <v>89</v>
      </c>
      <c r="Y13" s="2">
        <v>1874.5</v>
      </c>
      <c r="Z13" s="2">
        <f t="shared" si="0"/>
        <v>0</v>
      </c>
    </row>
    <row r="14" spans="1:26" ht="51.75" thickBot="1">
      <c r="A14" s="1"/>
      <c r="B14" s="2"/>
      <c r="C14" s="2"/>
      <c r="D14" s="2"/>
      <c r="E14" s="2"/>
      <c r="F14" s="22" t="s">
        <v>59</v>
      </c>
      <c r="G14" s="2"/>
      <c r="H14" s="2"/>
      <c r="I14" s="3"/>
      <c r="J14" s="3"/>
      <c r="K14" s="3"/>
      <c r="L14" s="3"/>
      <c r="M14" s="3"/>
      <c r="N14" s="5" t="s">
        <v>85</v>
      </c>
      <c r="O14" s="5" t="s">
        <v>97</v>
      </c>
      <c r="P14" s="4" t="s">
        <v>86</v>
      </c>
      <c r="Q14" s="20" t="s">
        <v>106</v>
      </c>
      <c r="R14" s="2">
        <v>6014</v>
      </c>
      <c r="S14" s="3">
        <f t="shared" si="1"/>
        <v>6014</v>
      </c>
      <c r="T14" s="6"/>
      <c r="U14" s="3" t="s">
        <v>96</v>
      </c>
      <c r="V14" s="3"/>
      <c r="W14" s="5"/>
      <c r="X14" s="2" t="s">
        <v>89</v>
      </c>
      <c r="Y14" s="2">
        <v>6014</v>
      </c>
      <c r="Z14" s="2">
        <f t="shared" si="0"/>
        <v>0</v>
      </c>
    </row>
    <row r="15" spans="1:26" ht="51.75" thickBot="1">
      <c r="A15" s="1"/>
      <c r="B15" s="2"/>
      <c r="C15" s="2"/>
      <c r="D15" s="2"/>
      <c r="E15" s="2"/>
      <c r="F15" s="22" t="s">
        <v>60</v>
      </c>
      <c r="G15" s="2"/>
      <c r="H15" s="2"/>
      <c r="I15" s="3"/>
      <c r="J15" s="3"/>
      <c r="K15" s="3"/>
      <c r="L15" s="3"/>
      <c r="M15" s="3"/>
      <c r="N15" s="5"/>
      <c r="O15" s="5" t="s">
        <v>98</v>
      </c>
      <c r="P15" s="4" t="s">
        <v>86</v>
      </c>
      <c r="Q15" s="20" t="s">
        <v>106</v>
      </c>
      <c r="R15" s="2">
        <v>2231</v>
      </c>
      <c r="S15" s="3">
        <f t="shared" si="1"/>
        <v>2231</v>
      </c>
      <c r="T15" s="6"/>
      <c r="U15" s="3" t="s">
        <v>88</v>
      </c>
      <c r="V15" s="3"/>
      <c r="W15" s="5"/>
      <c r="X15" s="2" t="s">
        <v>89</v>
      </c>
      <c r="Y15" s="2">
        <v>2231</v>
      </c>
      <c r="Z15" s="2">
        <f t="shared" si="0"/>
        <v>0</v>
      </c>
    </row>
    <row r="16" spans="1:26" ht="51.75" thickBot="1">
      <c r="A16" s="1"/>
      <c r="B16" s="2"/>
      <c r="C16" s="2"/>
      <c r="D16" s="2"/>
      <c r="E16" s="2"/>
      <c r="F16" s="22" t="s">
        <v>61</v>
      </c>
      <c r="G16" s="2"/>
      <c r="H16" s="2"/>
      <c r="I16" s="3"/>
      <c r="J16" s="3"/>
      <c r="K16" s="3"/>
      <c r="L16" s="3"/>
      <c r="M16" s="3"/>
      <c r="N16" s="5"/>
      <c r="O16" s="5" t="s">
        <v>100</v>
      </c>
      <c r="P16" s="4" t="s">
        <v>86</v>
      </c>
      <c r="Q16" s="20" t="s">
        <v>106</v>
      </c>
      <c r="R16" s="2">
        <v>1222.2</v>
      </c>
      <c r="S16" s="3">
        <f t="shared" si="1"/>
        <v>1222.2</v>
      </c>
      <c r="T16" s="6"/>
      <c r="U16" s="3" t="s">
        <v>99</v>
      </c>
      <c r="V16" s="3"/>
      <c r="W16" s="5"/>
      <c r="X16" s="2" t="s">
        <v>89</v>
      </c>
      <c r="Y16" s="2">
        <v>1222.2</v>
      </c>
      <c r="Z16" s="2">
        <f t="shared" si="0"/>
        <v>0</v>
      </c>
    </row>
    <row r="17" spans="1:26" ht="13.5" thickBot="1">
      <c r="A17" s="1"/>
      <c r="B17" s="2"/>
      <c r="C17" s="2"/>
      <c r="D17" s="2"/>
      <c r="E17" s="2"/>
      <c r="F17" s="22"/>
      <c r="G17" s="2"/>
      <c r="H17" s="2"/>
      <c r="I17" s="3"/>
      <c r="J17" s="3"/>
      <c r="K17" s="3"/>
      <c r="L17" s="3"/>
      <c r="M17" s="3"/>
      <c r="N17" s="5"/>
      <c r="O17" s="27" t="s">
        <v>95</v>
      </c>
      <c r="P17" s="28"/>
      <c r="Q17" s="20" t="s">
        <v>106</v>
      </c>
      <c r="R17" s="2">
        <v>2082.8000000000002</v>
      </c>
      <c r="S17" s="3">
        <f t="shared" si="1"/>
        <v>2082.8000000000002</v>
      </c>
      <c r="T17" s="6"/>
      <c r="U17" s="3"/>
      <c r="V17" s="3"/>
      <c r="W17" s="5"/>
      <c r="X17" s="2" t="s">
        <v>89</v>
      </c>
      <c r="Y17" s="2">
        <v>2082.8000000000002</v>
      </c>
      <c r="Z17" s="2">
        <f t="shared" si="0"/>
        <v>0</v>
      </c>
    </row>
    <row r="18" spans="1:26" ht="51.75" thickBot="1">
      <c r="A18" s="1"/>
      <c r="B18" s="2"/>
      <c r="C18" s="2"/>
      <c r="D18" s="2"/>
      <c r="E18" s="2"/>
      <c r="F18" s="22" t="s">
        <v>62</v>
      </c>
      <c r="G18" s="2"/>
      <c r="H18" s="2"/>
      <c r="I18" s="3"/>
      <c r="J18" s="3"/>
      <c r="K18" s="3"/>
      <c r="L18" s="3"/>
      <c r="M18" s="3"/>
      <c r="N18" s="5" t="s">
        <v>85</v>
      </c>
      <c r="O18" s="5" t="s">
        <v>101</v>
      </c>
      <c r="P18" s="4" t="s">
        <v>86</v>
      </c>
      <c r="Q18" s="20" t="s">
        <v>106</v>
      </c>
      <c r="R18" s="2">
        <v>10223.799999999999</v>
      </c>
      <c r="S18" s="3">
        <f t="shared" si="1"/>
        <v>10223.799999999999</v>
      </c>
      <c r="T18" s="6"/>
      <c r="U18" s="3" t="s">
        <v>96</v>
      </c>
      <c r="V18" s="3"/>
      <c r="W18" s="5"/>
      <c r="X18" s="2" t="s">
        <v>89</v>
      </c>
      <c r="Y18" s="2">
        <v>10223.799999999999</v>
      </c>
      <c r="Z18" s="2">
        <f t="shared" si="0"/>
        <v>0</v>
      </c>
    </row>
    <row r="19" spans="1:26" ht="51.75" thickBot="1">
      <c r="A19" s="1"/>
      <c r="B19" s="2"/>
      <c r="C19" s="2"/>
      <c r="D19" s="2"/>
      <c r="E19" s="2"/>
      <c r="F19" s="22" t="s">
        <v>63</v>
      </c>
      <c r="G19" s="2"/>
      <c r="H19" s="2"/>
      <c r="I19" s="3"/>
      <c r="J19" s="3"/>
      <c r="K19" s="3"/>
      <c r="L19" s="3"/>
      <c r="M19" s="3"/>
      <c r="N19" s="5"/>
      <c r="O19" s="5" t="s">
        <v>102</v>
      </c>
      <c r="P19" s="4" t="s">
        <v>86</v>
      </c>
      <c r="Q19" s="20" t="s">
        <v>106</v>
      </c>
      <c r="R19" s="2">
        <v>2077.6999999999998</v>
      </c>
      <c r="S19" s="3">
        <f t="shared" si="1"/>
        <v>2077.6999999999998</v>
      </c>
      <c r="T19" s="6"/>
      <c r="U19" s="3" t="s">
        <v>99</v>
      </c>
      <c r="V19" s="3"/>
      <c r="W19" s="5"/>
      <c r="X19" s="2" t="s">
        <v>89</v>
      </c>
      <c r="Y19" s="2">
        <v>2077.6999999999998</v>
      </c>
      <c r="Z19" s="2">
        <f t="shared" si="0"/>
        <v>0</v>
      </c>
    </row>
    <row r="20" spans="1:26" ht="51.75" thickBot="1">
      <c r="A20" s="1"/>
      <c r="B20" s="2"/>
      <c r="C20" s="2"/>
      <c r="D20" s="2"/>
      <c r="E20" s="2"/>
      <c r="F20" s="22" t="s">
        <v>64</v>
      </c>
      <c r="G20" s="2"/>
      <c r="H20" s="2"/>
      <c r="I20" s="3"/>
      <c r="J20" s="3"/>
      <c r="K20" s="3"/>
      <c r="L20" s="3"/>
      <c r="M20" s="3"/>
      <c r="N20" s="5"/>
      <c r="O20" s="5" t="s">
        <v>103</v>
      </c>
      <c r="P20" s="4" t="s">
        <v>86</v>
      </c>
      <c r="Q20" s="20" t="s">
        <v>106</v>
      </c>
      <c r="R20" s="2">
        <v>3792.7</v>
      </c>
      <c r="S20" s="3">
        <f t="shared" si="1"/>
        <v>3792.7</v>
      </c>
      <c r="T20" s="6"/>
      <c r="U20" s="3" t="s">
        <v>88</v>
      </c>
      <c r="V20" s="3"/>
      <c r="W20" s="5"/>
      <c r="X20" s="2" t="s">
        <v>89</v>
      </c>
      <c r="Y20" s="2">
        <v>3792.7</v>
      </c>
      <c r="Z20" s="2">
        <f t="shared" si="0"/>
        <v>0</v>
      </c>
    </row>
    <row r="21" spans="1:26" ht="13.5" thickBot="1">
      <c r="A21" s="1"/>
      <c r="B21" s="2"/>
      <c r="C21" s="2"/>
      <c r="D21" s="2"/>
      <c r="E21" s="2"/>
      <c r="F21" s="22" t="s">
        <v>65</v>
      </c>
      <c r="G21" s="2"/>
      <c r="H21" s="2"/>
      <c r="I21" s="3"/>
      <c r="J21" s="3"/>
      <c r="K21" s="3"/>
      <c r="L21" s="3"/>
      <c r="M21" s="3"/>
      <c r="N21" s="5"/>
      <c r="O21" s="27" t="s">
        <v>95</v>
      </c>
      <c r="P21" s="28"/>
      <c r="Q21" s="20" t="s">
        <v>106</v>
      </c>
      <c r="R21" s="2">
        <v>3540.7</v>
      </c>
      <c r="S21" s="3">
        <f t="shared" si="1"/>
        <v>3540.7</v>
      </c>
      <c r="T21" s="6"/>
      <c r="U21" s="3"/>
      <c r="V21" s="3"/>
      <c r="W21" s="5"/>
      <c r="X21" s="2" t="s">
        <v>89</v>
      </c>
      <c r="Y21" s="2">
        <v>3540.7</v>
      </c>
      <c r="Z21" s="2">
        <f t="shared" si="0"/>
        <v>0</v>
      </c>
    </row>
    <row r="22" spans="1:26" ht="51.75" thickBot="1">
      <c r="A22" s="1"/>
      <c r="B22" s="2"/>
      <c r="C22" s="2"/>
      <c r="D22" s="2"/>
      <c r="E22" s="2"/>
      <c r="F22" s="22" t="s">
        <v>66</v>
      </c>
      <c r="G22" s="2"/>
      <c r="H22" s="2"/>
      <c r="I22" s="3"/>
      <c r="J22" s="3"/>
      <c r="K22" s="3"/>
      <c r="L22" s="3"/>
      <c r="M22" s="3"/>
      <c r="N22" s="5" t="s">
        <v>85</v>
      </c>
      <c r="O22" s="5" t="s">
        <v>105</v>
      </c>
      <c r="P22" s="4" t="s">
        <v>50</v>
      </c>
      <c r="Q22" s="20" t="s">
        <v>106</v>
      </c>
      <c r="R22" s="2">
        <v>1673.25</v>
      </c>
      <c r="S22" s="3">
        <f t="shared" si="1"/>
        <v>1673.25</v>
      </c>
      <c r="T22" s="6"/>
      <c r="U22" s="3" t="s">
        <v>104</v>
      </c>
      <c r="V22" s="3"/>
      <c r="W22" s="5"/>
      <c r="X22" s="2" t="s">
        <v>89</v>
      </c>
      <c r="Y22" s="2">
        <v>1673.25</v>
      </c>
      <c r="Z22" s="2">
        <f t="shared" si="0"/>
        <v>0</v>
      </c>
    </row>
    <row r="23" spans="1:26" ht="51.75" thickBot="1">
      <c r="A23" s="1"/>
      <c r="B23" s="2"/>
      <c r="C23" s="2"/>
      <c r="D23" s="2"/>
      <c r="E23" s="2"/>
      <c r="F23" s="22" t="s">
        <v>67</v>
      </c>
      <c r="G23" s="2"/>
      <c r="H23" s="2"/>
      <c r="I23" s="3"/>
      <c r="J23" s="3"/>
      <c r="K23" s="3"/>
      <c r="L23" s="3"/>
      <c r="M23" s="3"/>
      <c r="N23" s="5"/>
      <c r="O23" s="5" t="s">
        <v>109</v>
      </c>
      <c r="P23" s="4" t="s">
        <v>50</v>
      </c>
      <c r="Q23" s="20" t="s">
        <v>106</v>
      </c>
      <c r="R23" s="2">
        <v>916.65</v>
      </c>
      <c r="S23" s="3">
        <f t="shared" si="1"/>
        <v>916.65</v>
      </c>
      <c r="T23" s="6"/>
      <c r="U23" s="3" t="s">
        <v>108</v>
      </c>
      <c r="V23" s="3"/>
      <c r="W23" s="5"/>
      <c r="X23" s="2" t="s">
        <v>89</v>
      </c>
      <c r="Y23" s="2">
        <v>916.65</v>
      </c>
      <c r="Z23" s="2">
        <f t="shared" si="0"/>
        <v>0</v>
      </c>
    </row>
    <row r="24" spans="1:26" ht="51.75" thickBot="1">
      <c r="A24" s="1"/>
      <c r="B24" s="2"/>
      <c r="C24" s="2"/>
      <c r="D24" s="2"/>
      <c r="E24" s="2"/>
      <c r="F24" s="22" t="s">
        <v>68</v>
      </c>
      <c r="G24" s="2"/>
      <c r="H24" s="2"/>
      <c r="I24" s="3"/>
      <c r="J24" s="3"/>
      <c r="K24" s="3"/>
      <c r="L24" s="3"/>
      <c r="M24" s="3"/>
      <c r="N24" s="5"/>
      <c r="O24" s="5" t="s">
        <v>111</v>
      </c>
      <c r="P24" s="4" t="s">
        <v>50</v>
      </c>
      <c r="Q24" s="20" t="s">
        <v>106</v>
      </c>
      <c r="R24" s="2">
        <v>4510.5</v>
      </c>
      <c r="S24" s="3">
        <f t="shared" si="1"/>
        <v>4510.5</v>
      </c>
      <c r="T24" s="6"/>
      <c r="U24" s="3" t="s">
        <v>110</v>
      </c>
      <c r="V24" s="3"/>
      <c r="W24" s="5"/>
      <c r="X24" s="2" t="s">
        <v>89</v>
      </c>
      <c r="Y24" s="2">
        <v>4510.5</v>
      </c>
      <c r="Z24" s="2">
        <f t="shared" si="0"/>
        <v>0</v>
      </c>
    </row>
    <row r="25" spans="1:26" ht="13.5" thickBot="1">
      <c r="A25" s="1"/>
      <c r="B25" s="2"/>
      <c r="C25" s="2"/>
      <c r="D25" s="2"/>
      <c r="E25" s="2"/>
      <c r="F25" s="22"/>
      <c r="G25" s="2"/>
      <c r="H25" s="2"/>
      <c r="I25" s="3"/>
      <c r="J25" s="3"/>
      <c r="K25" s="3"/>
      <c r="L25" s="3"/>
      <c r="M25" s="3"/>
      <c r="N25" s="5"/>
      <c r="O25" s="27" t="s">
        <v>95</v>
      </c>
      <c r="P25" s="28"/>
      <c r="Q25" s="20" t="s">
        <v>106</v>
      </c>
      <c r="R25" s="2">
        <v>1562.1</v>
      </c>
      <c r="S25" s="3">
        <f t="shared" si="1"/>
        <v>1562.1</v>
      </c>
      <c r="T25" s="6"/>
      <c r="U25" s="3"/>
      <c r="V25" s="3"/>
      <c r="W25" s="5"/>
      <c r="X25" s="2" t="s">
        <v>89</v>
      </c>
      <c r="Y25" s="2">
        <v>1562.1</v>
      </c>
      <c r="Z25" s="2">
        <f t="shared" si="0"/>
        <v>0</v>
      </c>
    </row>
    <row r="26" spans="1:26" ht="51.75" thickBot="1">
      <c r="A26" s="1"/>
      <c r="B26" s="2"/>
      <c r="C26" s="2"/>
      <c r="D26" s="2"/>
      <c r="E26" s="2"/>
      <c r="F26" s="22" t="s">
        <v>69</v>
      </c>
      <c r="G26" s="2"/>
      <c r="H26" s="2"/>
      <c r="I26" s="3"/>
      <c r="J26" s="3"/>
      <c r="K26" s="3"/>
      <c r="L26" s="3"/>
      <c r="M26" s="3"/>
      <c r="N26" s="5" t="s">
        <v>85</v>
      </c>
      <c r="O26" s="5" t="s">
        <v>112</v>
      </c>
      <c r="P26" s="4" t="s">
        <v>50</v>
      </c>
      <c r="Q26" s="20" t="s">
        <v>106</v>
      </c>
      <c r="R26" s="2">
        <v>1673.25</v>
      </c>
      <c r="S26" s="3">
        <f t="shared" si="1"/>
        <v>1673.25</v>
      </c>
      <c r="T26" s="6"/>
      <c r="U26" s="3" t="s">
        <v>104</v>
      </c>
      <c r="V26" s="3"/>
      <c r="W26" s="5"/>
      <c r="X26" s="2" t="s">
        <v>89</v>
      </c>
      <c r="Y26" s="2">
        <v>1673.25</v>
      </c>
      <c r="Z26" s="2">
        <f t="shared" si="0"/>
        <v>0</v>
      </c>
    </row>
    <row r="27" spans="1:26" ht="51.75" thickBot="1">
      <c r="A27" s="1"/>
      <c r="B27" s="2"/>
      <c r="C27" s="2"/>
      <c r="D27" s="2"/>
      <c r="E27" s="2"/>
      <c r="F27" s="22" t="s">
        <v>70</v>
      </c>
      <c r="G27" s="2"/>
      <c r="H27" s="2"/>
      <c r="I27" s="3"/>
      <c r="J27" s="3"/>
      <c r="K27" s="3"/>
      <c r="L27" s="3"/>
      <c r="M27" s="3"/>
      <c r="N27" s="5"/>
      <c r="O27" s="5" t="s">
        <v>113</v>
      </c>
      <c r="P27" s="4" t="s">
        <v>50</v>
      </c>
      <c r="Q27" s="20" t="s">
        <v>106</v>
      </c>
      <c r="R27" s="2">
        <v>916.65</v>
      </c>
      <c r="S27" s="3">
        <f t="shared" si="1"/>
        <v>916.65</v>
      </c>
      <c r="T27" s="6"/>
      <c r="U27" s="3" t="s">
        <v>108</v>
      </c>
      <c r="V27" s="3"/>
      <c r="W27" s="5"/>
      <c r="X27" s="2" t="s">
        <v>89</v>
      </c>
      <c r="Y27" s="2">
        <v>916.65</v>
      </c>
      <c r="Z27" s="2">
        <f t="shared" si="0"/>
        <v>0</v>
      </c>
    </row>
    <row r="28" spans="1:26" ht="51.75" thickBot="1">
      <c r="A28" s="1"/>
      <c r="B28" s="2"/>
      <c r="C28" s="2"/>
      <c r="D28" s="2"/>
      <c r="E28" s="2"/>
      <c r="F28" s="22" t="s">
        <v>71</v>
      </c>
      <c r="G28" s="2"/>
      <c r="H28" s="2"/>
      <c r="I28" s="3"/>
      <c r="J28" s="3"/>
      <c r="K28" s="3"/>
      <c r="L28" s="3"/>
      <c r="M28" s="3"/>
      <c r="N28" s="5"/>
      <c r="O28" s="5" t="s">
        <v>114</v>
      </c>
      <c r="P28" s="4" t="s">
        <v>50</v>
      </c>
      <c r="Q28" s="20" t="s">
        <v>106</v>
      </c>
      <c r="R28" s="2">
        <v>4510.5</v>
      </c>
      <c r="S28" s="3">
        <f t="shared" si="1"/>
        <v>4510.5</v>
      </c>
      <c r="T28" s="6"/>
      <c r="U28" s="3" t="s">
        <v>110</v>
      </c>
      <c r="V28" s="3"/>
      <c r="W28" s="5"/>
      <c r="X28" s="2" t="s">
        <v>89</v>
      </c>
      <c r="Y28" s="2">
        <v>4510.5</v>
      </c>
      <c r="Z28" s="2">
        <f t="shared" si="0"/>
        <v>0</v>
      </c>
    </row>
    <row r="29" spans="1:26" ht="13.5" thickBot="1">
      <c r="A29" s="1"/>
      <c r="B29" s="2"/>
      <c r="C29" s="2"/>
      <c r="D29" s="2"/>
      <c r="E29" s="2"/>
      <c r="F29" s="22"/>
      <c r="G29" s="2"/>
      <c r="H29" s="2"/>
      <c r="I29" s="3"/>
      <c r="J29" s="3"/>
      <c r="K29" s="3"/>
      <c r="L29" s="3"/>
      <c r="M29" s="3"/>
      <c r="N29" s="5"/>
      <c r="O29" s="27" t="s">
        <v>95</v>
      </c>
      <c r="P29" s="28"/>
      <c r="Q29" s="20" t="s">
        <v>106</v>
      </c>
      <c r="R29" s="2">
        <v>1562.1</v>
      </c>
      <c r="S29" s="3">
        <f t="shared" si="1"/>
        <v>1562.1</v>
      </c>
      <c r="T29" s="6"/>
      <c r="U29" s="3"/>
      <c r="V29" s="3"/>
      <c r="W29" s="5"/>
      <c r="X29" s="2" t="s">
        <v>89</v>
      </c>
      <c r="Y29" s="2">
        <v>1562.1</v>
      </c>
      <c r="Z29" s="2">
        <f t="shared" si="0"/>
        <v>0</v>
      </c>
    </row>
    <row r="30" spans="1:26" ht="51.75" thickBot="1">
      <c r="A30" s="1"/>
      <c r="B30" s="2"/>
      <c r="C30" s="2"/>
      <c r="D30" s="2"/>
      <c r="E30" s="2"/>
      <c r="F30" s="22" t="s">
        <v>72</v>
      </c>
      <c r="G30" s="2"/>
      <c r="H30" s="2"/>
      <c r="I30" s="3"/>
      <c r="J30" s="3"/>
      <c r="K30" s="3"/>
      <c r="L30" s="3"/>
      <c r="M30" s="3"/>
      <c r="N30" s="5" t="s">
        <v>85</v>
      </c>
      <c r="O30" s="5" t="s">
        <v>115</v>
      </c>
      <c r="P30" s="4" t="s">
        <v>50</v>
      </c>
      <c r="Q30" s="20" t="s">
        <v>106</v>
      </c>
      <c r="R30" s="2">
        <v>4811.2</v>
      </c>
      <c r="S30" s="3">
        <f t="shared" si="1"/>
        <v>4811.2</v>
      </c>
      <c r="T30" s="6"/>
      <c r="U30" s="3" t="s">
        <v>110</v>
      </c>
      <c r="V30" s="3"/>
      <c r="W30" s="5"/>
      <c r="X30" s="2" t="s">
        <v>89</v>
      </c>
      <c r="Y30" s="2">
        <v>4811.2</v>
      </c>
      <c r="Z30" s="2">
        <f t="shared" si="0"/>
        <v>0</v>
      </c>
    </row>
    <row r="31" spans="1:26" ht="51.75" thickBot="1">
      <c r="A31" s="1"/>
      <c r="B31" s="2"/>
      <c r="C31" s="2"/>
      <c r="D31" s="2"/>
      <c r="E31" s="2"/>
      <c r="F31" s="22" t="s">
        <v>73</v>
      </c>
      <c r="G31" s="2"/>
      <c r="H31" s="2"/>
      <c r="I31" s="3"/>
      <c r="J31" s="3"/>
      <c r="K31" s="3"/>
      <c r="L31" s="3"/>
      <c r="M31" s="3"/>
      <c r="N31" s="5"/>
      <c r="O31" s="5" t="s">
        <v>117</v>
      </c>
      <c r="P31" s="4" t="s">
        <v>50</v>
      </c>
      <c r="Q31" s="20" t="s">
        <v>106</v>
      </c>
      <c r="R31" s="2">
        <v>977.8</v>
      </c>
      <c r="S31" s="3">
        <f t="shared" si="1"/>
        <v>977.8</v>
      </c>
      <c r="T31" s="6"/>
      <c r="U31" s="3" t="s">
        <v>116</v>
      </c>
      <c r="V31" s="3"/>
      <c r="W31" s="5"/>
      <c r="X31" s="2" t="s">
        <v>89</v>
      </c>
      <c r="Y31" s="2">
        <v>977.8</v>
      </c>
      <c r="Z31" s="2">
        <f t="shared" si="0"/>
        <v>0</v>
      </c>
    </row>
    <row r="32" spans="1:26" ht="51.75" thickBot="1">
      <c r="A32" s="1"/>
      <c r="B32" s="2"/>
      <c r="C32" s="2"/>
      <c r="D32" s="2"/>
      <c r="E32" s="2"/>
      <c r="F32" s="22" t="s">
        <v>74</v>
      </c>
      <c r="G32" s="2"/>
      <c r="H32" s="2"/>
      <c r="I32" s="3"/>
      <c r="J32" s="3"/>
      <c r="K32" s="3"/>
      <c r="L32" s="3"/>
      <c r="M32" s="3"/>
      <c r="N32" s="5"/>
      <c r="O32" s="5" t="s">
        <v>119</v>
      </c>
      <c r="P32" s="4" t="s">
        <v>50</v>
      </c>
      <c r="Q32" s="20" t="s">
        <v>106</v>
      </c>
      <c r="R32" s="2">
        <v>1784.8</v>
      </c>
      <c r="S32" s="3">
        <f t="shared" si="1"/>
        <v>1784.8</v>
      </c>
      <c r="T32" s="6"/>
      <c r="U32" s="3" t="s">
        <v>118</v>
      </c>
      <c r="V32" s="3"/>
      <c r="W32" s="5"/>
      <c r="X32" s="2" t="s">
        <v>89</v>
      </c>
      <c r="Y32" s="2">
        <v>1784.8</v>
      </c>
      <c r="Z32" s="2">
        <f t="shared" si="0"/>
        <v>0</v>
      </c>
    </row>
    <row r="33" spans="1:26" ht="13.5" thickBot="1">
      <c r="A33" s="1"/>
      <c r="B33" s="2"/>
      <c r="C33" s="2"/>
      <c r="D33" s="2"/>
      <c r="E33" s="2"/>
      <c r="F33" s="22"/>
      <c r="G33" s="2"/>
      <c r="H33" s="2"/>
      <c r="I33" s="3"/>
      <c r="J33" s="3"/>
      <c r="K33" s="3"/>
      <c r="L33" s="3"/>
      <c r="M33" s="3"/>
      <c r="N33" s="5"/>
      <c r="O33" s="27" t="s">
        <v>95</v>
      </c>
      <c r="P33" s="28"/>
      <c r="Q33" s="20" t="s">
        <v>106</v>
      </c>
      <c r="R33" s="2">
        <v>1666.2</v>
      </c>
      <c r="S33" s="3">
        <f t="shared" si="1"/>
        <v>1666.2</v>
      </c>
      <c r="T33" s="6"/>
      <c r="U33" s="3"/>
      <c r="V33" s="3"/>
      <c r="W33" s="5"/>
      <c r="X33" s="2" t="s">
        <v>89</v>
      </c>
      <c r="Y33" s="2">
        <v>1666.2</v>
      </c>
      <c r="Z33" s="2">
        <f t="shared" si="0"/>
        <v>0</v>
      </c>
    </row>
    <row r="34" spans="1:26" ht="51.75" thickBot="1">
      <c r="A34" s="1"/>
      <c r="B34" s="2"/>
      <c r="C34" s="2"/>
      <c r="D34" s="2"/>
      <c r="E34" s="2"/>
      <c r="F34" s="22" t="s">
        <v>75</v>
      </c>
      <c r="G34" s="2"/>
      <c r="H34" s="2"/>
      <c r="I34" s="3"/>
      <c r="J34" s="3"/>
      <c r="K34" s="3"/>
      <c r="L34" s="3"/>
      <c r="M34" s="3"/>
      <c r="N34" s="5" t="s">
        <v>85</v>
      </c>
      <c r="O34" s="5" t="s">
        <v>120</v>
      </c>
      <c r="P34" s="4" t="s">
        <v>50</v>
      </c>
      <c r="Q34" s="20" t="s">
        <v>106</v>
      </c>
      <c r="R34" s="2">
        <v>4811.2</v>
      </c>
      <c r="S34" s="3">
        <f t="shared" si="1"/>
        <v>4811.2</v>
      </c>
      <c r="T34" s="6"/>
      <c r="U34" s="3" t="s">
        <v>110</v>
      </c>
      <c r="V34" s="3"/>
      <c r="W34" s="5"/>
      <c r="X34" s="2" t="s">
        <v>89</v>
      </c>
      <c r="Y34" s="2">
        <v>4811.2</v>
      </c>
      <c r="Z34" s="2">
        <f t="shared" si="0"/>
        <v>0</v>
      </c>
    </row>
    <row r="35" spans="1:26" ht="51.75" thickBot="1">
      <c r="A35" s="1"/>
      <c r="B35" s="2"/>
      <c r="C35" s="2"/>
      <c r="D35" s="2"/>
      <c r="E35" s="2"/>
      <c r="F35" s="22" t="s">
        <v>76</v>
      </c>
      <c r="G35" s="2"/>
      <c r="H35" s="2"/>
      <c r="I35" s="3"/>
      <c r="J35" s="3"/>
      <c r="K35" s="3"/>
      <c r="L35" s="3"/>
      <c r="M35" s="3"/>
      <c r="N35" s="5"/>
      <c r="O35" s="5" t="s">
        <v>121</v>
      </c>
      <c r="P35" s="4" t="s">
        <v>50</v>
      </c>
      <c r="Q35" s="20" t="s">
        <v>106</v>
      </c>
      <c r="R35" s="2">
        <v>977.8</v>
      </c>
      <c r="S35" s="3">
        <f t="shared" si="1"/>
        <v>977.8</v>
      </c>
      <c r="T35" s="6"/>
      <c r="U35" s="3" t="s">
        <v>116</v>
      </c>
      <c r="V35" s="3"/>
      <c r="W35" s="5"/>
      <c r="X35" s="2" t="s">
        <v>89</v>
      </c>
      <c r="Y35" s="2">
        <v>977.8</v>
      </c>
      <c r="Z35" s="2">
        <f t="shared" si="0"/>
        <v>0</v>
      </c>
    </row>
    <row r="36" spans="1:26" ht="51.75" thickBot="1">
      <c r="A36" s="1"/>
      <c r="B36" s="2"/>
      <c r="C36" s="2"/>
      <c r="D36" s="2"/>
      <c r="E36" s="2"/>
      <c r="F36" s="22" t="s">
        <v>77</v>
      </c>
      <c r="G36" s="2"/>
      <c r="H36" s="2"/>
      <c r="I36" s="3"/>
      <c r="J36" s="3"/>
      <c r="K36" s="3"/>
      <c r="L36" s="3"/>
      <c r="M36" s="3"/>
      <c r="N36" s="5"/>
      <c r="O36" s="5" t="s">
        <v>122</v>
      </c>
      <c r="P36" s="4" t="s">
        <v>50</v>
      </c>
      <c r="Q36" s="20" t="s">
        <v>106</v>
      </c>
      <c r="R36" s="2">
        <v>1784.8</v>
      </c>
      <c r="S36" s="3">
        <f t="shared" si="1"/>
        <v>1784.8</v>
      </c>
      <c r="T36" s="6"/>
      <c r="U36" s="3" t="s">
        <v>118</v>
      </c>
      <c r="V36" s="3"/>
      <c r="W36" s="5"/>
      <c r="X36" s="2" t="s">
        <v>89</v>
      </c>
      <c r="Y36" s="2">
        <v>1784.8</v>
      </c>
      <c r="Z36" s="2">
        <f t="shared" si="0"/>
        <v>0</v>
      </c>
    </row>
    <row r="37" spans="1:26" ht="13.5" thickBot="1">
      <c r="A37" s="1"/>
      <c r="B37" s="2"/>
      <c r="C37" s="2"/>
      <c r="D37" s="2"/>
      <c r="E37" s="2"/>
      <c r="F37" s="22" t="s">
        <v>78</v>
      </c>
      <c r="G37" s="2"/>
      <c r="H37" s="2"/>
      <c r="I37" s="3"/>
      <c r="J37" s="3"/>
      <c r="K37" s="3"/>
      <c r="L37" s="3"/>
      <c r="M37" s="3"/>
      <c r="N37" s="5"/>
      <c r="O37" s="27" t="s">
        <v>95</v>
      </c>
      <c r="P37" s="28"/>
      <c r="Q37" s="20" t="s">
        <v>106</v>
      </c>
      <c r="R37" s="2">
        <v>1666.2</v>
      </c>
      <c r="S37" s="3">
        <f t="shared" si="1"/>
        <v>1666.2</v>
      </c>
      <c r="T37" s="6"/>
      <c r="U37" s="3"/>
      <c r="V37" s="3"/>
      <c r="W37" s="5"/>
      <c r="X37" s="2" t="s">
        <v>89</v>
      </c>
      <c r="Y37" s="2">
        <v>1666.2</v>
      </c>
      <c r="Z37" s="2">
        <f t="shared" si="0"/>
        <v>0</v>
      </c>
    </row>
    <row r="38" spans="1:26" ht="51.75" thickBot="1">
      <c r="A38" s="1"/>
      <c r="B38" s="2"/>
      <c r="C38" s="2"/>
      <c r="D38" s="2"/>
      <c r="E38" s="2"/>
      <c r="F38" s="22" t="s">
        <v>79</v>
      </c>
      <c r="G38" s="2"/>
      <c r="H38" s="2"/>
      <c r="I38" s="3"/>
      <c r="J38" s="3"/>
      <c r="K38" s="3"/>
      <c r="L38" s="3"/>
      <c r="M38" s="3"/>
      <c r="N38" s="5" t="s">
        <v>85</v>
      </c>
      <c r="O38" s="5" t="s">
        <v>133</v>
      </c>
      <c r="P38" s="4" t="s">
        <v>50</v>
      </c>
      <c r="Q38" s="20" t="s">
        <v>106</v>
      </c>
      <c r="R38" s="2">
        <v>2454.1</v>
      </c>
      <c r="S38" s="3">
        <f t="shared" si="1"/>
        <v>2454.1</v>
      </c>
      <c r="T38" s="6"/>
      <c r="U38" s="3" t="s">
        <v>118</v>
      </c>
      <c r="V38" s="3"/>
      <c r="W38" s="5"/>
      <c r="X38" s="2" t="s">
        <v>89</v>
      </c>
      <c r="Y38" s="2">
        <v>2454.1</v>
      </c>
      <c r="Z38" s="2">
        <f t="shared" si="0"/>
        <v>0</v>
      </c>
    </row>
    <row r="39" spans="1:26" ht="51.75" thickBot="1">
      <c r="A39" s="1"/>
      <c r="B39" s="2"/>
      <c r="C39" s="2"/>
      <c r="D39" s="2"/>
      <c r="E39" s="2"/>
      <c r="F39" s="22" t="s">
        <v>80</v>
      </c>
      <c r="G39" s="2"/>
      <c r="H39" s="2"/>
      <c r="I39" s="3"/>
      <c r="J39" s="3"/>
      <c r="K39" s="3"/>
      <c r="L39" s="3"/>
      <c r="M39" s="3"/>
      <c r="N39" s="5"/>
      <c r="O39" s="5" t="s">
        <v>135</v>
      </c>
      <c r="P39" s="4" t="s">
        <v>50</v>
      </c>
      <c r="Q39" s="20" t="s">
        <v>106</v>
      </c>
      <c r="R39" s="2">
        <v>1344.4</v>
      </c>
      <c r="S39" s="3">
        <f t="shared" si="1"/>
        <v>1344.4</v>
      </c>
      <c r="T39" s="6"/>
      <c r="U39" s="3" t="s">
        <v>134</v>
      </c>
      <c r="V39" s="3"/>
      <c r="W39" s="5"/>
      <c r="X39" s="2" t="s">
        <v>89</v>
      </c>
      <c r="Y39" s="2">
        <v>1344.4</v>
      </c>
      <c r="Z39" s="2">
        <f t="shared" si="0"/>
        <v>0</v>
      </c>
    </row>
    <row r="40" spans="1:26" ht="51.75" thickBot="1">
      <c r="A40" s="1"/>
      <c r="B40" s="2"/>
      <c r="C40" s="2"/>
      <c r="D40" s="2"/>
      <c r="E40" s="2"/>
      <c r="F40" s="22" t="s">
        <v>81</v>
      </c>
      <c r="G40" s="2"/>
      <c r="H40" s="2"/>
      <c r="I40" s="3"/>
      <c r="J40" s="3"/>
      <c r="K40" s="3"/>
      <c r="L40" s="3"/>
      <c r="M40" s="3"/>
      <c r="N40" s="5"/>
      <c r="O40" s="5" t="s">
        <v>136</v>
      </c>
      <c r="P40" s="4" t="s">
        <v>50</v>
      </c>
      <c r="Q40" s="20" t="s">
        <v>106</v>
      </c>
      <c r="R40" s="2">
        <v>6615.4</v>
      </c>
      <c r="S40" s="3">
        <f t="shared" si="1"/>
        <v>6615.4</v>
      </c>
      <c r="T40" s="6"/>
      <c r="U40" s="3" t="s">
        <v>108</v>
      </c>
      <c r="V40" s="3"/>
      <c r="W40" s="5"/>
      <c r="X40" s="2" t="s">
        <v>89</v>
      </c>
      <c r="Y40" s="2">
        <v>6615.4</v>
      </c>
      <c r="Z40" s="2">
        <f t="shared" si="0"/>
        <v>0</v>
      </c>
    </row>
    <row r="41" spans="1:26" ht="13.5" thickBot="1">
      <c r="A41" s="1"/>
      <c r="B41" s="2"/>
      <c r="C41" s="2"/>
      <c r="D41" s="2"/>
      <c r="E41" s="2"/>
      <c r="F41" s="22"/>
      <c r="G41" s="2"/>
      <c r="H41" s="2"/>
      <c r="I41" s="3"/>
      <c r="J41" s="3"/>
      <c r="K41" s="3"/>
      <c r="L41" s="3"/>
      <c r="M41" s="3"/>
      <c r="N41" s="5"/>
      <c r="O41" s="27" t="s">
        <v>95</v>
      </c>
      <c r="P41" s="28"/>
      <c r="Q41" s="20" t="s">
        <v>106</v>
      </c>
      <c r="R41" s="2">
        <v>2291.1</v>
      </c>
      <c r="S41" s="3">
        <f t="shared" si="1"/>
        <v>2291.1</v>
      </c>
      <c r="T41" s="6"/>
      <c r="U41" s="3"/>
      <c r="V41" s="3"/>
      <c r="W41" s="5"/>
      <c r="X41" s="2" t="s">
        <v>89</v>
      </c>
      <c r="Y41" s="2">
        <v>2291.1</v>
      </c>
      <c r="Z41" s="2">
        <f t="shared" si="0"/>
        <v>0</v>
      </c>
    </row>
    <row r="42" spans="1:26" ht="51.75" thickBot="1">
      <c r="A42" s="1"/>
      <c r="B42" s="2"/>
      <c r="C42" s="2"/>
      <c r="D42" s="2"/>
      <c r="E42" s="2"/>
      <c r="F42" s="22" t="s">
        <v>82</v>
      </c>
      <c r="G42" s="2"/>
      <c r="H42" s="2"/>
      <c r="I42" s="3"/>
      <c r="J42" s="3"/>
      <c r="K42" s="3"/>
      <c r="L42" s="3"/>
      <c r="M42" s="3"/>
      <c r="N42" s="5" t="s">
        <v>85</v>
      </c>
      <c r="O42" s="5" t="s">
        <v>137</v>
      </c>
      <c r="P42" s="4" t="s">
        <v>50</v>
      </c>
      <c r="Q42" s="20" t="s">
        <v>106</v>
      </c>
      <c r="R42" s="2">
        <v>6615.4</v>
      </c>
      <c r="S42" s="3">
        <f t="shared" si="1"/>
        <v>6615.4</v>
      </c>
      <c r="T42" s="6"/>
      <c r="U42" s="3" t="s">
        <v>108</v>
      </c>
      <c r="V42" s="3"/>
      <c r="W42" s="5"/>
      <c r="X42" s="2" t="s">
        <v>89</v>
      </c>
      <c r="Y42" s="2">
        <v>6615.4</v>
      </c>
      <c r="Z42" s="2">
        <f t="shared" si="0"/>
        <v>0</v>
      </c>
    </row>
    <row r="43" spans="1:26" ht="51.75" thickBot="1">
      <c r="A43" s="1"/>
      <c r="B43" s="2"/>
      <c r="C43" s="2"/>
      <c r="D43" s="2"/>
      <c r="E43" s="2"/>
      <c r="F43" s="22" t="s">
        <v>83</v>
      </c>
      <c r="G43" s="2"/>
      <c r="H43" s="2"/>
      <c r="I43" s="3"/>
      <c r="J43" s="3"/>
      <c r="K43" s="3"/>
      <c r="L43" s="3"/>
      <c r="M43" s="3"/>
      <c r="N43" s="5"/>
      <c r="O43" s="5" t="s">
        <v>138</v>
      </c>
      <c r="P43" s="4" t="s">
        <v>50</v>
      </c>
      <c r="Q43" s="20" t="s">
        <v>106</v>
      </c>
      <c r="R43" s="2">
        <v>1344.4</v>
      </c>
      <c r="S43" s="3">
        <f t="shared" si="1"/>
        <v>1344.4</v>
      </c>
      <c r="T43" s="6"/>
      <c r="U43" s="3" t="s">
        <v>134</v>
      </c>
      <c r="V43" s="3"/>
      <c r="W43" s="5"/>
      <c r="X43" s="2" t="s">
        <v>89</v>
      </c>
      <c r="Y43" s="2">
        <v>1344.4</v>
      </c>
      <c r="Z43" s="2">
        <f t="shared" si="0"/>
        <v>0</v>
      </c>
    </row>
    <row r="44" spans="1:26" ht="51.75" thickBot="1">
      <c r="A44" s="1"/>
      <c r="B44" s="2"/>
      <c r="C44" s="2"/>
      <c r="D44" s="2"/>
      <c r="E44" s="2"/>
      <c r="F44" s="22" t="s">
        <v>123</v>
      </c>
      <c r="G44" s="2"/>
      <c r="H44" s="2"/>
      <c r="I44" s="3"/>
      <c r="J44" s="3"/>
      <c r="K44" s="3"/>
      <c r="L44" s="3"/>
      <c r="M44" s="3"/>
      <c r="N44" s="5"/>
      <c r="O44" s="5" t="s">
        <v>139</v>
      </c>
      <c r="P44" s="4" t="s">
        <v>50</v>
      </c>
      <c r="Q44" s="20" t="s">
        <v>106</v>
      </c>
      <c r="R44" s="2">
        <v>2454.1</v>
      </c>
      <c r="S44" s="3">
        <f t="shared" si="1"/>
        <v>2454.1</v>
      </c>
      <c r="T44" s="6"/>
      <c r="U44" s="3" t="s">
        <v>118</v>
      </c>
      <c r="V44" s="3"/>
      <c r="W44" s="5"/>
      <c r="X44" s="2" t="s">
        <v>89</v>
      </c>
      <c r="Y44" s="2">
        <v>2454.1</v>
      </c>
      <c r="Z44" s="2">
        <f t="shared" si="0"/>
        <v>0</v>
      </c>
    </row>
    <row r="45" spans="1:26" ht="13.5" thickBot="1">
      <c r="A45" s="1"/>
      <c r="B45" s="2"/>
      <c r="C45" s="2"/>
      <c r="D45" s="2"/>
      <c r="E45" s="2"/>
      <c r="F45" s="22"/>
      <c r="G45" s="2"/>
      <c r="H45" s="2"/>
      <c r="I45" s="3"/>
      <c r="J45" s="3"/>
      <c r="K45" s="3"/>
      <c r="L45" s="3"/>
      <c r="M45" s="3"/>
      <c r="N45" s="5"/>
      <c r="O45" s="27" t="s">
        <v>95</v>
      </c>
      <c r="P45" s="28"/>
      <c r="Q45" s="20" t="s">
        <v>106</v>
      </c>
      <c r="R45" s="2">
        <v>2291.1</v>
      </c>
      <c r="S45" s="3">
        <f t="shared" si="1"/>
        <v>2291.1</v>
      </c>
      <c r="T45" s="6"/>
      <c r="U45" s="3"/>
      <c r="V45" s="3"/>
      <c r="W45" s="5"/>
      <c r="X45" s="2" t="s">
        <v>89</v>
      </c>
      <c r="Y45" s="2">
        <v>2291.1</v>
      </c>
      <c r="Z45" s="2">
        <f t="shared" ref="Z45" si="2">R45-Y45</f>
        <v>0</v>
      </c>
    </row>
    <row r="46" spans="1:26" ht="51.75" thickBot="1">
      <c r="A46" s="1"/>
      <c r="B46" s="2"/>
      <c r="C46" s="2"/>
      <c r="D46" s="2"/>
      <c r="E46" s="2"/>
      <c r="F46" s="22" t="s">
        <v>124</v>
      </c>
      <c r="G46" s="2"/>
      <c r="H46" s="2"/>
      <c r="I46" s="3"/>
      <c r="J46" s="3"/>
      <c r="K46" s="3"/>
      <c r="L46" s="3"/>
      <c r="M46" s="3"/>
      <c r="N46" s="5" t="s">
        <v>85</v>
      </c>
      <c r="O46" s="5" t="s">
        <v>140</v>
      </c>
      <c r="P46" s="4" t="s">
        <v>50</v>
      </c>
      <c r="Q46" s="20" t="s">
        <v>106</v>
      </c>
      <c r="R46" s="2">
        <v>628.6</v>
      </c>
      <c r="S46" s="3">
        <f t="shared" si="1"/>
        <v>628.6</v>
      </c>
      <c r="T46" s="6"/>
      <c r="U46" s="3" t="s">
        <v>134</v>
      </c>
      <c r="V46" s="3"/>
      <c r="W46" s="5"/>
      <c r="X46" s="2" t="s">
        <v>89</v>
      </c>
      <c r="Y46" s="2">
        <v>628.6</v>
      </c>
      <c r="Z46" s="2">
        <f t="shared" si="0"/>
        <v>0</v>
      </c>
    </row>
    <row r="47" spans="1:26" ht="51.75" thickBot="1">
      <c r="A47" s="1"/>
      <c r="B47" s="2"/>
      <c r="C47" s="2"/>
      <c r="D47" s="2"/>
      <c r="E47" s="2"/>
      <c r="F47" s="22" t="s">
        <v>125</v>
      </c>
      <c r="G47" s="2"/>
      <c r="H47" s="2"/>
      <c r="I47" s="3"/>
      <c r="J47" s="3"/>
      <c r="K47" s="3"/>
      <c r="L47" s="3"/>
      <c r="M47" s="3"/>
      <c r="N47" s="5"/>
      <c r="O47" s="5" t="s">
        <v>141</v>
      </c>
      <c r="P47" s="4" t="s">
        <v>50</v>
      </c>
      <c r="Q47" s="20" t="s">
        <v>106</v>
      </c>
      <c r="R47" s="2">
        <v>1571.4</v>
      </c>
      <c r="S47" s="3">
        <f t="shared" si="1"/>
        <v>1571.4</v>
      </c>
      <c r="T47" s="6"/>
      <c r="U47" s="3" t="s">
        <v>142</v>
      </c>
      <c r="V47" s="3"/>
      <c r="W47" s="5"/>
      <c r="X47" s="2" t="s">
        <v>89</v>
      </c>
      <c r="Y47" s="2">
        <v>1571.4</v>
      </c>
      <c r="Z47" s="2">
        <f t="shared" si="0"/>
        <v>0</v>
      </c>
    </row>
    <row r="48" spans="1:26" ht="51.75" thickBot="1">
      <c r="A48" s="1"/>
      <c r="B48" s="2"/>
      <c r="C48" s="2"/>
      <c r="D48" s="2"/>
      <c r="E48" s="2"/>
      <c r="F48" s="22" t="s">
        <v>126</v>
      </c>
      <c r="G48" s="2"/>
      <c r="H48" s="2"/>
      <c r="I48" s="3"/>
      <c r="J48" s="3"/>
      <c r="K48" s="3"/>
      <c r="L48" s="3"/>
      <c r="M48" s="3"/>
      <c r="N48" s="5"/>
      <c r="O48" s="24" t="s">
        <v>143</v>
      </c>
      <c r="P48" s="4" t="s">
        <v>50</v>
      </c>
      <c r="Q48" s="20" t="s">
        <v>106</v>
      </c>
      <c r="R48" s="2">
        <v>4277.7</v>
      </c>
      <c r="S48" s="3">
        <f t="shared" si="1"/>
        <v>4277.7</v>
      </c>
      <c r="T48" s="6"/>
      <c r="U48" s="3" t="s">
        <v>118</v>
      </c>
      <c r="V48" s="3"/>
      <c r="W48" s="5"/>
      <c r="X48" s="2" t="s">
        <v>89</v>
      </c>
      <c r="Y48" s="2">
        <v>4277.7</v>
      </c>
      <c r="Z48" s="2">
        <f t="shared" si="0"/>
        <v>0</v>
      </c>
    </row>
    <row r="49" spans="1:26" ht="13.5" thickBot="1">
      <c r="A49" s="1"/>
      <c r="B49" s="2"/>
      <c r="C49" s="2"/>
      <c r="D49" s="2"/>
      <c r="E49" s="2"/>
      <c r="F49" s="22"/>
      <c r="G49" s="2"/>
      <c r="H49" s="2"/>
      <c r="I49" s="3"/>
      <c r="J49" s="3"/>
      <c r="K49" s="3"/>
      <c r="L49" s="3"/>
      <c r="M49" s="3"/>
      <c r="N49" s="5"/>
      <c r="O49" s="27" t="s">
        <v>95</v>
      </c>
      <c r="P49" s="28"/>
      <c r="Q49" s="20" t="s">
        <v>106</v>
      </c>
      <c r="R49" s="2">
        <v>1425</v>
      </c>
      <c r="S49" s="3">
        <f t="shared" si="1"/>
        <v>1425</v>
      </c>
      <c r="T49" s="6"/>
      <c r="U49" s="3"/>
      <c r="V49" s="3"/>
      <c r="W49" s="5"/>
      <c r="X49" s="2" t="s">
        <v>89</v>
      </c>
      <c r="Y49" s="2">
        <v>1425</v>
      </c>
      <c r="Z49" s="2">
        <f t="shared" si="0"/>
        <v>0</v>
      </c>
    </row>
    <row r="50" spans="1:26" ht="51.75" thickBot="1">
      <c r="A50" s="1"/>
      <c r="B50" s="2"/>
      <c r="C50" s="2"/>
      <c r="D50" s="2"/>
      <c r="E50" s="2"/>
      <c r="F50" s="22" t="s">
        <v>127</v>
      </c>
      <c r="G50" s="2"/>
      <c r="H50" s="2"/>
      <c r="I50" s="3"/>
      <c r="J50" s="3"/>
      <c r="K50" s="3"/>
      <c r="L50" s="3"/>
      <c r="M50" s="3"/>
      <c r="N50" s="5" t="s">
        <v>85</v>
      </c>
      <c r="O50" s="24" t="s">
        <v>144</v>
      </c>
      <c r="P50" s="4" t="s">
        <v>50</v>
      </c>
      <c r="Q50" s="20" t="s">
        <v>106</v>
      </c>
      <c r="R50" s="2">
        <v>1115.5</v>
      </c>
      <c r="S50" s="3">
        <f t="shared" si="1"/>
        <v>1115.5</v>
      </c>
      <c r="T50" s="6"/>
      <c r="U50" s="3" t="s">
        <v>118</v>
      </c>
      <c r="V50" s="3"/>
      <c r="W50" s="5"/>
      <c r="X50" s="2" t="s">
        <v>89</v>
      </c>
      <c r="Y50" s="2">
        <v>1115.5</v>
      </c>
      <c r="Z50" s="2">
        <f t="shared" si="0"/>
        <v>0</v>
      </c>
    </row>
    <row r="51" spans="1:26" ht="51.75" thickBot="1">
      <c r="A51" s="1"/>
      <c r="B51" s="2"/>
      <c r="C51" s="2"/>
      <c r="D51" s="2"/>
      <c r="E51" s="2"/>
      <c r="F51" s="22" t="s">
        <v>128</v>
      </c>
      <c r="G51" s="2"/>
      <c r="H51" s="2"/>
      <c r="I51" s="3"/>
      <c r="J51" s="3"/>
      <c r="K51" s="3"/>
      <c r="L51" s="3"/>
      <c r="M51" s="3"/>
      <c r="N51" s="5"/>
      <c r="O51" s="5" t="s">
        <v>145</v>
      </c>
      <c r="P51" s="4" t="s">
        <v>50</v>
      </c>
      <c r="Q51" s="20" t="s">
        <v>106</v>
      </c>
      <c r="R51" s="2">
        <v>436.5</v>
      </c>
      <c r="S51" s="3">
        <f t="shared" si="1"/>
        <v>436.5</v>
      </c>
      <c r="T51" s="6"/>
      <c r="U51" s="3" t="s">
        <v>142</v>
      </c>
      <c r="V51" s="3"/>
      <c r="W51" s="5"/>
      <c r="X51" s="2" t="s">
        <v>89</v>
      </c>
      <c r="Y51" s="2">
        <v>436.5</v>
      </c>
      <c r="Z51" s="2">
        <f t="shared" si="0"/>
        <v>0</v>
      </c>
    </row>
    <row r="52" spans="1:26" ht="51.75" thickBot="1">
      <c r="A52" s="1"/>
      <c r="B52" s="2"/>
      <c r="C52" s="2"/>
      <c r="D52" s="2"/>
      <c r="E52" s="2"/>
      <c r="F52" s="22" t="s">
        <v>129</v>
      </c>
      <c r="G52" s="2"/>
      <c r="H52" s="2"/>
      <c r="I52" s="3"/>
      <c r="J52" s="3"/>
      <c r="K52" s="3"/>
      <c r="L52" s="3"/>
      <c r="M52" s="3"/>
      <c r="N52" s="5"/>
      <c r="O52" s="5" t="s">
        <v>146</v>
      </c>
      <c r="P52" s="4" t="s">
        <v>50</v>
      </c>
      <c r="Q52" s="20" t="s">
        <v>106</v>
      </c>
      <c r="R52" s="2">
        <v>174.6</v>
      </c>
      <c r="S52" s="3">
        <f t="shared" si="1"/>
        <v>174.6</v>
      </c>
      <c r="T52" s="6"/>
      <c r="U52" s="3" t="s">
        <v>134</v>
      </c>
      <c r="V52" s="3"/>
      <c r="W52" s="5"/>
      <c r="X52" s="2" t="s">
        <v>89</v>
      </c>
      <c r="Y52" s="2">
        <v>174.6</v>
      </c>
      <c r="Z52" s="2">
        <f t="shared" si="0"/>
        <v>0</v>
      </c>
    </row>
    <row r="53" spans="1:26" ht="13.5" thickBot="1">
      <c r="A53" s="1"/>
      <c r="B53" s="2"/>
      <c r="C53" s="2"/>
      <c r="D53" s="2"/>
      <c r="E53" s="2"/>
      <c r="F53" s="22"/>
      <c r="G53" s="2"/>
      <c r="H53" s="2"/>
      <c r="I53" s="3"/>
      <c r="J53" s="3"/>
      <c r="K53" s="3"/>
      <c r="L53" s="3"/>
      <c r="M53" s="3"/>
      <c r="N53" s="5"/>
      <c r="O53" s="27" t="s">
        <v>95</v>
      </c>
      <c r="P53" s="28"/>
      <c r="Q53" s="20" t="s">
        <v>106</v>
      </c>
      <c r="R53" s="2">
        <v>379.85</v>
      </c>
      <c r="S53" s="3">
        <f t="shared" si="1"/>
        <v>379.85</v>
      </c>
      <c r="T53" s="6"/>
      <c r="U53" s="3"/>
      <c r="V53" s="3"/>
      <c r="W53" s="5"/>
      <c r="X53" s="2" t="s">
        <v>89</v>
      </c>
      <c r="Y53" s="2">
        <v>379.85</v>
      </c>
      <c r="Z53" s="2">
        <f t="shared" ref="Z53" si="3">R53-Y53</f>
        <v>0</v>
      </c>
    </row>
    <row r="54" spans="1:26" ht="51.75" thickBot="1">
      <c r="A54" s="1"/>
      <c r="B54" s="2"/>
      <c r="C54" s="2"/>
      <c r="D54" s="2"/>
      <c r="E54" s="2"/>
      <c r="F54" s="22" t="s">
        <v>130</v>
      </c>
      <c r="G54" s="2"/>
      <c r="H54" s="2"/>
      <c r="I54" s="3"/>
      <c r="J54" s="3"/>
      <c r="K54" s="3"/>
      <c r="L54" s="3"/>
      <c r="M54" s="3"/>
      <c r="N54" s="5" t="s">
        <v>85</v>
      </c>
      <c r="O54" s="5" t="s">
        <v>147</v>
      </c>
      <c r="P54" s="4" t="s">
        <v>50</v>
      </c>
      <c r="Q54" s="20" t="s">
        <v>106</v>
      </c>
      <c r="R54" s="2">
        <v>10223.799999999999</v>
      </c>
      <c r="S54" s="3">
        <f t="shared" si="1"/>
        <v>10223.799999999999</v>
      </c>
      <c r="T54" s="6"/>
      <c r="U54" s="3" t="s">
        <v>108</v>
      </c>
      <c r="V54" s="3"/>
      <c r="W54" s="5"/>
      <c r="X54" s="2" t="s">
        <v>89</v>
      </c>
      <c r="Y54" s="2">
        <v>10223.799999999999</v>
      </c>
      <c r="Z54" s="2">
        <f t="shared" si="0"/>
        <v>0</v>
      </c>
    </row>
    <row r="55" spans="1:26" ht="51.75" thickBot="1">
      <c r="A55" s="1"/>
      <c r="B55" s="2"/>
      <c r="C55" s="2"/>
      <c r="D55" s="2"/>
      <c r="E55" s="2"/>
      <c r="F55" s="22" t="s">
        <v>131</v>
      </c>
      <c r="G55" s="2"/>
      <c r="H55" s="2"/>
      <c r="I55" s="3"/>
      <c r="J55" s="3"/>
      <c r="K55" s="3"/>
      <c r="L55" s="3"/>
      <c r="M55" s="3"/>
      <c r="N55" s="5"/>
      <c r="O55" s="5" t="s">
        <v>148</v>
      </c>
      <c r="P55" s="4" t="s">
        <v>50</v>
      </c>
      <c r="Q55" s="20" t="s">
        <v>106</v>
      </c>
      <c r="R55" s="2">
        <v>2077.75</v>
      </c>
      <c r="S55" s="3">
        <f t="shared" si="1"/>
        <v>2077.75</v>
      </c>
      <c r="T55" s="6"/>
      <c r="U55" s="3" t="s">
        <v>134</v>
      </c>
      <c r="V55" s="3"/>
      <c r="W55" s="5"/>
      <c r="X55" s="2" t="s">
        <v>89</v>
      </c>
      <c r="Y55" s="2">
        <v>2077.75</v>
      </c>
      <c r="Z55" s="2">
        <f t="shared" si="0"/>
        <v>0</v>
      </c>
    </row>
    <row r="56" spans="1:26" ht="51.75" thickBot="1">
      <c r="A56" s="1"/>
      <c r="B56" s="2"/>
      <c r="C56" s="2"/>
      <c r="D56" s="2"/>
      <c r="E56" s="2"/>
      <c r="F56" s="22" t="s">
        <v>132</v>
      </c>
      <c r="G56" s="2"/>
      <c r="H56" s="2"/>
      <c r="I56" s="3"/>
      <c r="J56" s="3"/>
      <c r="K56" s="3"/>
      <c r="L56" s="3"/>
      <c r="M56" s="3"/>
      <c r="N56" s="5"/>
      <c r="O56" s="24" t="s">
        <v>149</v>
      </c>
      <c r="P56" s="4" t="s">
        <v>50</v>
      </c>
      <c r="Q56" s="20" t="s">
        <v>106</v>
      </c>
      <c r="R56" s="2">
        <v>3792.7</v>
      </c>
      <c r="S56" s="3">
        <f t="shared" si="1"/>
        <v>3792.7</v>
      </c>
      <c r="T56" s="6"/>
      <c r="U56" s="3" t="s">
        <v>88</v>
      </c>
      <c r="V56" s="3"/>
      <c r="W56" s="5"/>
      <c r="X56" s="2" t="s">
        <v>89</v>
      </c>
      <c r="Y56" s="2">
        <v>3792.7</v>
      </c>
      <c r="Z56" s="2">
        <f t="shared" si="0"/>
        <v>0</v>
      </c>
    </row>
    <row r="57" spans="1:26">
      <c r="A57" s="1"/>
      <c r="B57" s="2"/>
      <c r="C57" s="2"/>
      <c r="D57" s="2"/>
      <c r="E57" s="2"/>
      <c r="F57" s="22"/>
      <c r="G57" s="2"/>
      <c r="H57" s="2"/>
      <c r="I57" s="3"/>
      <c r="J57" s="3"/>
      <c r="K57" s="3"/>
      <c r="L57" s="3"/>
      <c r="M57" s="3"/>
      <c r="N57" s="5"/>
      <c r="O57" s="26" t="s">
        <v>95</v>
      </c>
      <c r="P57" s="26"/>
      <c r="Q57" s="20" t="s">
        <v>106</v>
      </c>
      <c r="R57" s="2">
        <v>3540.7</v>
      </c>
      <c r="S57" s="3">
        <f t="shared" si="1"/>
        <v>3540.7</v>
      </c>
      <c r="T57" s="6"/>
      <c r="U57" s="3"/>
      <c r="V57" s="3"/>
      <c r="W57" s="5"/>
      <c r="X57" s="2" t="s">
        <v>89</v>
      </c>
      <c r="Y57" s="2">
        <v>3540.7</v>
      </c>
      <c r="Z57" s="2">
        <f t="shared" si="0"/>
        <v>0</v>
      </c>
    </row>
  </sheetData>
  <mergeCells count="12">
    <mergeCell ref="O57:P57"/>
    <mergeCell ref="O13:P13"/>
    <mergeCell ref="O17:P17"/>
    <mergeCell ref="O21:P21"/>
    <mergeCell ref="O25:P25"/>
    <mergeCell ref="O29:P29"/>
    <mergeCell ref="O33:P33"/>
    <mergeCell ref="O37:P37"/>
    <mergeCell ref="O41:P41"/>
    <mergeCell ref="O45:P45"/>
    <mergeCell ref="O49:P49"/>
    <mergeCell ref="O53:P53"/>
  </mergeCells>
  <pageMargins left="0.75" right="0.75" top="1" bottom="1" header="0.5" footer="0.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W7"/>
  <sheetViews>
    <sheetView tabSelected="1" topLeftCell="E1" workbookViewId="0">
      <selection activeCell="P10" sqref="P10"/>
    </sheetView>
  </sheetViews>
  <sheetFormatPr defaultColWidth="8.85546875" defaultRowHeight="12.75"/>
  <cols>
    <col min="1" max="1" width="6.28515625" style="7" customWidth="1"/>
    <col min="2" max="2" width="6.140625" style="7" customWidth="1"/>
    <col min="3" max="3" width="4.28515625" style="7" customWidth="1"/>
    <col min="4" max="4" width="4.7109375" style="7" customWidth="1"/>
    <col min="5" max="5" width="3.28515625" style="7" customWidth="1"/>
    <col min="6" max="6" width="9.140625" style="7" customWidth="1"/>
    <col min="7" max="7" width="8.140625" style="7" customWidth="1"/>
    <col min="8" max="8" width="10.140625" style="7" customWidth="1"/>
    <col min="9" max="11" width="11.7109375" style="7" customWidth="1"/>
    <col min="12" max="12" width="10.140625" style="7" customWidth="1"/>
    <col min="13" max="13" width="8.7109375" style="7" customWidth="1"/>
    <col min="14" max="14" width="8.42578125" style="11" customWidth="1"/>
    <col min="15" max="15" width="9.42578125" style="11" customWidth="1"/>
    <col min="16" max="16" width="14.42578125" style="7" customWidth="1"/>
    <col min="17" max="17" width="7.85546875" style="11" customWidth="1"/>
    <col min="18" max="19" width="11.7109375" style="7" customWidth="1"/>
    <col min="20" max="20" width="9" style="10" customWidth="1"/>
    <col min="21" max="218" width="11.7109375" style="7" customWidth="1"/>
    <col min="219" max="16384" width="8.85546875" style="7"/>
  </cols>
  <sheetData>
    <row r="2" spans="1:23" ht="33.75">
      <c r="F2" s="8" t="s">
        <v>31</v>
      </c>
      <c r="G2" s="8"/>
      <c r="H2" s="8"/>
      <c r="I2" s="8"/>
      <c r="J2" s="8"/>
      <c r="K2" s="8"/>
      <c r="L2" s="8"/>
      <c r="M2" s="8"/>
      <c r="N2" s="9"/>
      <c r="O2" s="9"/>
      <c r="P2" s="8"/>
      <c r="Q2" s="9"/>
    </row>
    <row r="3" spans="1:23" ht="13.5" thickBot="1"/>
    <row r="4" spans="1:23" ht="136.5" thickBot="1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13</v>
      </c>
      <c r="O4" s="14" t="s">
        <v>14</v>
      </c>
      <c r="P4" s="13" t="s">
        <v>15</v>
      </c>
      <c r="Q4" s="14" t="s">
        <v>16</v>
      </c>
      <c r="R4" s="13" t="s">
        <v>17</v>
      </c>
      <c r="S4" s="13" t="s">
        <v>18</v>
      </c>
      <c r="T4" s="15" t="s">
        <v>19</v>
      </c>
      <c r="U4" s="13" t="s">
        <v>20</v>
      </c>
      <c r="V4" s="13" t="s">
        <v>53</v>
      </c>
      <c r="W4" s="16" t="s">
        <v>54</v>
      </c>
    </row>
    <row r="5" spans="1:23" ht="13.5" thickBot="1">
      <c r="A5" s="17">
        <v>1</v>
      </c>
      <c r="B5" s="18">
        <v>2</v>
      </c>
      <c r="C5" s="17">
        <v>3</v>
      </c>
      <c r="D5" s="18">
        <v>4</v>
      </c>
      <c r="E5" s="17">
        <v>6</v>
      </c>
      <c r="F5" s="18">
        <v>7</v>
      </c>
      <c r="G5" s="17">
        <v>8</v>
      </c>
      <c r="H5" s="18">
        <v>9</v>
      </c>
      <c r="I5" s="17">
        <v>10</v>
      </c>
      <c r="J5" s="17">
        <v>11</v>
      </c>
      <c r="K5" s="18">
        <v>12</v>
      </c>
      <c r="L5" s="17">
        <v>13</v>
      </c>
      <c r="M5" s="18">
        <v>14</v>
      </c>
      <c r="N5" s="17">
        <v>15</v>
      </c>
      <c r="O5" s="17">
        <v>16</v>
      </c>
      <c r="P5" s="18">
        <v>17</v>
      </c>
      <c r="Q5" s="17">
        <v>18</v>
      </c>
      <c r="R5" s="18">
        <v>19</v>
      </c>
      <c r="S5" s="17">
        <v>20</v>
      </c>
      <c r="T5" s="17">
        <v>21</v>
      </c>
      <c r="U5" s="18">
        <v>22</v>
      </c>
      <c r="V5" s="18">
        <v>29</v>
      </c>
      <c r="W5" s="18">
        <v>32</v>
      </c>
    </row>
    <row r="6" spans="1:23" ht="64.5" thickBot="1">
      <c r="A6" s="22">
        <v>114</v>
      </c>
      <c r="B6" s="22" t="s">
        <v>41</v>
      </c>
      <c r="C6" s="22" t="s">
        <v>42</v>
      </c>
      <c r="D6" s="22" t="s">
        <v>43</v>
      </c>
      <c r="E6" s="19" t="s">
        <v>24</v>
      </c>
      <c r="F6" s="22" t="s">
        <v>30</v>
      </c>
      <c r="G6" s="19" t="s">
        <v>25</v>
      </c>
      <c r="H6" s="22" t="s">
        <v>150</v>
      </c>
      <c r="I6" s="4" t="s">
        <v>151</v>
      </c>
      <c r="J6" s="4" t="s">
        <v>34</v>
      </c>
      <c r="K6" s="4" t="s">
        <v>152</v>
      </c>
      <c r="L6" s="4" t="s">
        <v>153</v>
      </c>
      <c r="M6" s="19"/>
      <c r="N6" s="20" t="s">
        <v>154</v>
      </c>
      <c r="O6" s="20" t="s">
        <v>155</v>
      </c>
      <c r="P6" s="4" t="s">
        <v>156</v>
      </c>
      <c r="Q6" s="20" t="s">
        <v>106</v>
      </c>
      <c r="R6" s="19">
        <v>11145</v>
      </c>
      <c r="S6" s="4" t="s">
        <v>157</v>
      </c>
      <c r="T6" s="25" t="s">
        <v>158</v>
      </c>
      <c r="U6" s="4" t="s">
        <v>159</v>
      </c>
      <c r="V6" s="19">
        <v>11145</v>
      </c>
      <c r="W6" s="19">
        <f>R6-V6</f>
        <v>0</v>
      </c>
    </row>
    <row r="7" spans="1:23" ht="51">
      <c r="A7" s="1" t="s">
        <v>25</v>
      </c>
      <c r="B7" s="2" t="s">
        <v>25</v>
      </c>
      <c r="C7" s="2" t="s">
        <v>25</v>
      </c>
      <c r="D7" s="2" t="s">
        <v>25</v>
      </c>
      <c r="E7" s="2" t="s">
        <v>25</v>
      </c>
      <c r="F7" s="22" t="s">
        <v>55</v>
      </c>
      <c r="G7" s="2"/>
      <c r="H7" s="22" t="s">
        <v>160</v>
      </c>
      <c r="I7" s="3" t="s">
        <v>161</v>
      </c>
      <c r="J7" s="4" t="s">
        <v>34</v>
      </c>
      <c r="K7" s="4" t="s">
        <v>152</v>
      </c>
      <c r="L7" s="4" t="s">
        <v>153</v>
      </c>
      <c r="M7" s="3"/>
      <c r="N7" s="5" t="s">
        <v>154</v>
      </c>
      <c r="O7" s="5" t="s">
        <v>162</v>
      </c>
      <c r="P7" s="4" t="s">
        <v>156</v>
      </c>
      <c r="Q7" s="5" t="s">
        <v>106</v>
      </c>
      <c r="R7" s="2">
        <v>8087</v>
      </c>
      <c r="S7" s="4" t="s">
        <v>157</v>
      </c>
      <c r="T7" s="25" t="s">
        <v>158</v>
      </c>
      <c r="U7" s="4" t="s">
        <v>159</v>
      </c>
      <c r="V7" s="2">
        <v>8087</v>
      </c>
      <c r="W7" s="19">
        <f>R7-V7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учебник</vt:lpstr>
      <vt:lpstr>равные возможности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Г. Перстнева</dc:creator>
  <cp:keywords/>
  <dc:description/>
  <cp:lastModifiedBy>Костина</cp:lastModifiedBy>
  <cp:revision/>
  <dcterms:created xsi:type="dcterms:W3CDTF">2021-03-25T08:22:25Z</dcterms:created>
  <dcterms:modified xsi:type="dcterms:W3CDTF">2021-10-20T10:03:50Z</dcterms:modified>
  <cp:category/>
  <cp:contentStatus/>
</cp:coreProperties>
</file>